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as\Documents\"/>
    </mc:Choice>
  </mc:AlternateContent>
  <xr:revisionPtr revIDLastSave="0" documentId="8_{5274828E-57C6-49B8-9E33-2F642981ABDD}" xr6:coauthVersionLast="43" xr6:coauthVersionMax="43" xr10:uidLastSave="{00000000-0000-0000-0000-000000000000}"/>
  <bookViews>
    <workbookView xWindow="-120" yWindow="-120" windowWidth="20730" windowHeight="11160" xr2:uid="{A33EF16C-F75A-4097-8B30-D52E9959248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6" i="1" l="1"/>
  <c r="F126" i="1"/>
  <c r="H124" i="1"/>
  <c r="F124" i="1"/>
  <c r="H123" i="1"/>
  <c r="F123" i="1"/>
  <c r="H121" i="1"/>
  <c r="F121" i="1"/>
  <c r="F117" i="1"/>
  <c r="H116" i="1"/>
  <c r="F116" i="1"/>
  <c r="H115" i="1"/>
  <c r="F115" i="1"/>
  <c r="H114" i="1"/>
  <c r="F114" i="1"/>
  <c r="H111" i="1"/>
  <c r="F111" i="1"/>
  <c r="H109" i="1"/>
  <c r="F109" i="1"/>
  <c r="H108" i="1"/>
  <c r="H110" i="1" s="1"/>
  <c r="H112" i="1" s="1"/>
  <c r="H122" i="1" s="1"/>
  <c r="H125" i="1" s="1"/>
  <c r="H127" i="1" s="1"/>
  <c r="F108" i="1"/>
  <c r="H97" i="1"/>
  <c r="F97" i="1"/>
  <c r="H96" i="1"/>
  <c r="F96" i="1"/>
  <c r="H95" i="1"/>
  <c r="H94" i="1"/>
  <c r="F94" i="1"/>
  <c r="H93" i="1"/>
  <c r="F93" i="1"/>
  <c r="H91" i="1"/>
  <c r="F91" i="1"/>
  <c r="F100" i="1" s="1"/>
  <c r="F101" i="1" s="1"/>
  <c r="H79" i="1"/>
  <c r="H81" i="1" s="1"/>
  <c r="F79" i="1"/>
  <c r="F81" i="1" s="1"/>
  <c r="H73" i="1"/>
  <c r="F73" i="1"/>
  <c r="H71" i="1"/>
  <c r="F71" i="1"/>
  <c r="H65" i="1"/>
  <c r="H68" i="1" s="1"/>
  <c r="F65" i="1"/>
  <c r="F68" i="1" s="1"/>
  <c r="H58" i="1"/>
  <c r="H62" i="1" s="1"/>
  <c r="F58" i="1"/>
  <c r="F62" i="1" s="1"/>
  <c r="H50" i="1"/>
  <c r="F50" i="1"/>
  <c r="H47" i="1"/>
  <c r="F47" i="1"/>
  <c r="H45" i="1"/>
  <c r="H51" i="1" s="1"/>
  <c r="F45" i="1"/>
  <c r="F51" i="1" s="1"/>
  <c r="H37" i="1"/>
  <c r="F37" i="1"/>
  <c r="H36" i="1"/>
  <c r="H42" i="1" s="1"/>
  <c r="H52" i="1" s="1"/>
  <c r="F36" i="1"/>
  <c r="F42" i="1" s="1"/>
  <c r="F52" i="1" s="1"/>
  <c r="H29" i="1"/>
  <c r="F29" i="1"/>
  <c r="H27" i="1"/>
  <c r="H30" i="1" s="1"/>
  <c r="F27" i="1"/>
  <c r="F30" i="1" s="1"/>
  <c r="H20" i="1"/>
  <c r="H21" i="1" s="1"/>
  <c r="F20" i="1"/>
  <c r="F21" i="1" s="1"/>
  <c r="H11" i="1"/>
  <c r="F11" i="1"/>
  <c r="H10" i="1"/>
  <c r="F10" i="1"/>
  <c r="H9" i="1"/>
  <c r="H15" i="1" s="1"/>
  <c r="H32" i="1" s="1"/>
  <c r="H53" i="1" s="1"/>
  <c r="F9" i="1"/>
  <c r="F15" i="1" s="1"/>
  <c r="F32" i="1" s="1"/>
  <c r="F53" i="1" s="1"/>
  <c r="F74" i="1" l="1"/>
  <c r="F76" i="1" s="1"/>
  <c r="F102" i="1" s="1"/>
  <c r="H100" i="1"/>
  <c r="H101" i="1" s="1"/>
  <c r="H76" i="1"/>
  <c r="H102" i="1" s="1"/>
  <c r="H74" i="1"/>
  <c r="F110" i="1"/>
  <c r="F112" i="1" s="1"/>
  <c r="F122" i="1" s="1"/>
  <c r="F125" i="1" s="1"/>
  <c r="F127" i="1" s="1"/>
</calcChain>
</file>

<file path=xl/sharedStrings.xml><?xml version="1.0" encoding="utf-8"?>
<sst xmlns="http://schemas.openxmlformats.org/spreadsheetml/2006/main" count="123" uniqueCount="110">
  <si>
    <t>ΜΙΚ3 ΑΕ ΟΛΟΚΛΗΡΩΜΕΝΕΣ ΛΥΣΕΙΣ ΠΛΗΡΟΦΟΡΙΚΗΣ</t>
  </si>
  <si>
    <t>ΙΣΟΛΟΓΙΣΜΟΣ 31ης ΔΕΚΕΜΒΡΙΟΥ 2018 - 21η ΕΤΑΙΡΙΚΗ ΧΡΗΣΗ (1 ΙΑΝΟΥΑΡΙΟΥ 2018-31 ΔΕΚΕΜΒΡΙΟΥ 2018)</t>
  </si>
  <si>
    <t xml:space="preserve"> ΑΡ. Μ.Α.Ε.: 39255/62/Β/97/211  &amp;  ΑΡ. Γ.Ε.ΜΗ.: 58121904000</t>
  </si>
  <si>
    <t>ΕΝΕΡΓΗΤΙΚΟ</t>
  </si>
  <si>
    <t>31.12.2018</t>
  </si>
  <si>
    <t>31.12.2017</t>
  </si>
  <si>
    <t>Μη κυκλοφορούντα περιουσιακά στοιχεία</t>
  </si>
  <si>
    <t>Ενσώματα πάγια</t>
  </si>
  <si>
    <t>Ακίνητα</t>
  </si>
  <si>
    <t>Μηχανολογικός εξοπλισμός</t>
  </si>
  <si>
    <t>Λοιπός εξοπλισμός</t>
  </si>
  <si>
    <t>Επενδύσεις σε ακίνητα</t>
  </si>
  <si>
    <t>Βιολογικά περιουσιακά στοιχεία</t>
  </si>
  <si>
    <t>Λοιπά ενσώματα στοιχεία</t>
  </si>
  <si>
    <t>Σύνολο</t>
  </si>
  <si>
    <t>Άυλα πάγια στοιχεία</t>
  </si>
  <si>
    <t>Δαπάνες ανάπτυξης</t>
  </si>
  <si>
    <t>Υπεραξία</t>
  </si>
  <si>
    <t>Λοιπά άυλα</t>
  </si>
  <si>
    <t>Προκαταβολές και μη κυκλοφορούντα στοιχεία υπό κατασκευή</t>
  </si>
  <si>
    <t>Χρηματοοικονομικά περιουσιακά στοιχεία</t>
  </si>
  <si>
    <t>Δάνεια και απαιτήσεις</t>
  </si>
  <si>
    <t>Χρεωστικοί τίτλοι</t>
  </si>
  <si>
    <t>Συμμετοχές σε θυγατρικές, συγγενείς και κοινοπραξίες</t>
  </si>
  <si>
    <t>Λοιποί συμμετοχικοί τίτλοι</t>
  </si>
  <si>
    <t>Λοιπά</t>
  </si>
  <si>
    <t>Αναβαλλόμενες φορολογικές απαιτήσεις</t>
  </si>
  <si>
    <t>Σύνολο μη κυκλοφορούντων</t>
  </si>
  <si>
    <t>Κυκλοφορούντα περιουσιακά στοιχεία</t>
  </si>
  <si>
    <t>Αποθέματα</t>
  </si>
  <si>
    <t>Έτοιμα και ημιτελή προϊόντα</t>
  </si>
  <si>
    <t>Εμπορεύματα</t>
  </si>
  <si>
    <t>Πρώτες ύλες και διάφορα υλικά</t>
  </si>
  <si>
    <t>Προκαταβολές για αποθέματα</t>
  </si>
  <si>
    <t>Λοιπά αποθέματα</t>
  </si>
  <si>
    <t>Χρηματοοικονομικά στοιχεία και προκαταβολές</t>
  </si>
  <si>
    <t>Εμπορικές απαιτήσεις</t>
  </si>
  <si>
    <t>Δουλευμένα έσοδα περιόδου</t>
  </si>
  <si>
    <t>Λοιπές απαιτήσεις</t>
  </si>
  <si>
    <t>Λοιπά χρηματοοικονομικά στοιχεία</t>
  </si>
  <si>
    <t>Προπληρωμένα έξοδα</t>
  </si>
  <si>
    <t>Ταμειακά διαθέσιμα και ισοδύναμα</t>
  </si>
  <si>
    <t>Σύνολο κυκλοφορούντων</t>
  </si>
  <si>
    <t>Σύνολο ενεργητικού</t>
  </si>
  <si>
    <t>ΠΑΘΗΤΙΚΟ</t>
  </si>
  <si>
    <t>Καθαρή θέση</t>
  </si>
  <si>
    <t>Καταβλημένα κεφάλαια</t>
  </si>
  <si>
    <t>Κεφάλαιο</t>
  </si>
  <si>
    <t>Υπέρ το άρτιο</t>
  </si>
  <si>
    <t>Καταθέσεις ιδιοκτητών</t>
  </si>
  <si>
    <t>Ίδιοι τίτλοι</t>
  </si>
  <si>
    <t>Διαφορές εύλογης αξίας</t>
  </si>
  <si>
    <t>Διαφορές αξίας ενσωμάτων παγίων</t>
  </si>
  <si>
    <t>Διαφορές αξίας διαθέσιμων για πώληση</t>
  </si>
  <si>
    <t>Διαφορές αξίας στοιχείων αντιστάθμισης ταμειακών ροών</t>
  </si>
  <si>
    <t>Αποθεματικά και αποτελέσματα εις νέο</t>
  </si>
  <si>
    <t>Αποθεματικά νόμων ή καταστατικού</t>
  </si>
  <si>
    <t>Αφορολόγητα αποθεματικά</t>
  </si>
  <si>
    <t>Αποτελέσματα εις νέο</t>
  </si>
  <si>
    <t>Συναλλαγματικές διαφορές</t>
  </si>
  <si>
    <t>Σύνολο καθαρής θέσης</t>
  </si>
  <si>
    <t>Προβλέψεις</t>
  </si>
  <si>
    <t>Προβλέψεις για παροχές σε εργαζομένους</t>
  </si>
  <si>
    <t>Λοιπές προβλέψεις</t>
  </si>
  <si>
    <t>Υποχρεώσεις</t>
  </si>
  <si>
    <t>Μακροπρόθεσμες υποχρεώσεις</t>
  </si>
  <si>
    <t>Δάνεια</t>
  </si>
  <si>
    <t>Λοιπές μακροπρόθεσμες υποχρεώσεις</t>
  </si>
  <si>
    <t>Κρατικές επιχορηγήσεις</t>
  </si>
  <si>
    <t>Αναβαλλόμενες φορολογικές υποχρεώσεις</t>
  </si>
  <si>
    <t>Βραχυπρόθεσμες υποχρεώσεις</t>
  </si>
  <si>
    <t>Τραπεζικά δάνεια</t>
  </si>
  <si>
    <t>Βραχυπρόθεσμο μέρος μακροπροθέσμων δανείων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</si>
  <si>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</si>
  <si>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</si>
  <si>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</si>
  <si>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</si>
  <si>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</si>
  <si>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>Έξοδα χρήσεως δουλευμένα</t>
  </si>
  <si>
    <t>Έσοδα επόμενων χρήσεων</t>
  </si>
  <si>
    <t>Σύνολο υποχρεώσεων</t>
  </si>
  <si>
    <t>Σύνολο καθαρής θέσης, προβλέψεων και υποχρεώσεων</t>
  </si>
  <si>
    <t>ΚΑΤΑΣΤΑΣΗ ΑΠΟΤΕΛΕΣΜΑΤΩΝ</t>
  </si>
  <si>
    <t>Κύκλος εργασιών (καθαρός)</t>
  </si>
  <si>
    <t>Κόστος πωλήσεων</t>
  </si>
  <si>
    <t>Μικτό αποτέλεσμα</t>
  </si>
  <si>
    <t>Λοιπά συνήθη έσοδα</t>
  </si>
  <si>
    <t>Έξοδα διοίκησης</t>
  </si>
  <si>
    <t>Έξοδα διάθεσης</t>
  </si>
  <si>
    <t>Λοιπά έξοδα και ζημιές</t>
  </si>
  <si>
    <t>Απομειώσεις περιουσιακών στοιχείων (καθαρό ποσό)</t>
  </si>
  <si>
    <t>Κέρδη και ζημίες από διάθεση μη κυκλοφορούντων στοιχείων</t>
  </si>
  <si>
    <t>Κέρδη και ζημίες από επιμέτρηση στην εύλογη αξία</t>
  </si>
  <si>
    <t>Έσοδα συμμετοχών και επενδύσεων</t>
  </si>
  <si>
    <t>Λοιπά έσοδα και κέρδη</t>
  </si>
  <si>
    <t>Αποτελέσματα προ τόκων και φόρων</t>
  </si>
  <si>
    <t>Πιστωτικοί τόκοι και συναφή έσοδα</t>
  </si>
  <si>
    <t>Χρεωστικοί τόκοι και συναφή έξοδα</t>
  </si>
  <si>
    <t>Αποτέλεσμα προ φόρων</t>
  </si>
  <si>
    <t>Φόροι εισοδήματος</t>
  </si>
  <si>
    <t>Αποτέλεσμα περιόδου μετά από φόρους</t>
  </si>
  <si>
    <t>Ο ΠΡΟΕΔΡΟΣ ΤΟΥ Δ.Σ.</t>
  </si>
  <si>
    <t>ΤΟ ΜΕΛΟΣ ΤΟΥ ΔΣ</t>
  </si>
  <si>
    <t>Η ΥΠΕΥΘΥΝΗ ΤΟΥ ΛΟΓΙΣΤΗΡΙΟΥ</t>
  </si>
  <si>
    <t>ΚΩΝ/ΝΟΣ ΚΕΦΑΛΑΣ</t>
  </si>
  <si>
    <t xml:space="preserve">     ΙΩΑΝΝΗΣ ΛΑΠΑΣ </t>
  </si>
  <si>
    <t xml:space="preserve">ΛΕΛΑ ΑΜΟΙΡΙΔΟΥ  </t>
  </si>
  <si>
    <t>ΑΔΤ  ΑΕ180064</t>
  </si>
  <si>
    <t>ΑΔΤ ΑΝ212252</t>
  </si>
  <si>
    <t>ΑΔΤ ΑΜ262399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</si>
</sst>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&quot; &quot;;\(#,###.00\)"/>
  </numFmts>
  <fonts count="10" x14ac:knownFonts="1">
    <font>
      <sz val="11"/>
      <color theme="1"/>
      <name val="Calibri"/>
      <family val="2"/>
      <charset val="161"/>
      <scheme val="minor"/>
    </font>
    <font>
      <sz val="11"/>
      <name val="Century Gothic"/>
      <family val="2"/>
      <charset val="161"/>
    </font>
    <font>
      <b/>
      <sz val="11"/>
      <name val="Century Gothic"/>
      <family val="2"/>
      <charset val="161"/>
    </font>
    <font>
      <b/>
      <sz val="16"/>
      <name val="Century Gothic"/>
      <family val="2"/>
      <charset val="161"/>
    </font>
    <font>
      <b/>
      <sz val="10"/>
      <color indexed="8"/>
      <name val="Century Gothic"/>
      <family val="2"/>
      <charset val="161"/>
    </font>
    <font>
      <b/>
      <sz val="10"/>
      <name val="Century Gothic"/>
      <family val="2"/>
      <charset val="161"/>
    </font>
    <font>
      <b/>
      <sz val="12"/>
      <name val="Century Gothic"/>
      <family val="2"/>
      <charset val="161"/>
    </font>
    <font>
      <b/>
      <sz val="11"/>
      <color indexed="10"/>
      <name val="Century Gothic"/>
      <family val="2"/>
      <charset val="161"/>
    </font>
    <font>
      <sz val="11"/>
      <color indexed="8"/>
      <name val="Century Gothic"/>
      <family val="2"/>
      <charset val="161"/>
    </font>
    <font>
      <b/>
      <sz val="11"/>
      <color indexed="8"/>
      <name val="Century Gothic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0" borderId="0" xfId="0" applyFont="1"/>
    <xf numFmtId="0" fontId="1" fillId="0" borderId="0" xfId="0" applyFont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2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justify" wrapText="1"/>
    </xf>
    <xf numFmtId="4" fontId="1" fillId="2" borderId="7" xfId="0" applyNumberFormat="1" applyFont="1" applyFill="1" applyBorder="1" applyAlignment="1">
      <alignment horizontal="right" wrapText="1"/>
    </xf>
    <xf numFmtId="4" fontId="2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4" fontId="1" fillId="2" borderId="9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0" xfId="0" applyNumberFormat="1" applyFont="1" applyFill="1" applyBorder="1" applyAlignment="1">
      <alignment horizontal="right" wrapText="1"/>
    </xf>
    <xf numFmtId="4" fontId="2" fillId="2" borderId="11" xfId="0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0" fontId="3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justify" wrapText="1"/>
    </xf>
    <xf numFmtId="0" fontId="8" fillId="2" borderId="0" xfId="0" applyFont="1" applyFill="1" applyAlignment="1">
      <alignment wrapText="1"/>
    </xf>
    <xf numFmtId="4" fontId="8" fillId="2" borderId="0" xfId="0" applyNumberFormat="1" applyFont="1" applyFill="1" applyAlignment="1">
      <alignment horizontal="right" wrapText="1"/>
    </xf>
    <xf numFmtId="164" fontId="8" fillId="2" borderId="7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horizontal="right" wrapText="1"/>
    </xf>
    <xf numFmtId="4" fontId="8" fillId="2" borderId="7" xfId="0" applyNumberFormat="1" applyFont="1" applyFill="1" applyBorder="1" applyAlignment="1">
      <alignment horizontal="right" wrapText="1"/>
    </xf>
    <xf numFmtId="164" fontId="8" fillId="2" borderId="0" xfId="0" applyNumberFormat="1" applyFont="1" applyFill="1" applyAlignment="1">
      <alignment horizontal="right" wrapText="1"/>
    </xf>
    <xf numFmtId="164" fontId="8" fillId="2" borderId="0" xfId="0" applyNumberFormat="1" applyFont="1" applyFill="1"/>
    <xf numFmtId="0" fontId="9" fillId="2" borderId="0" xfId="0" applyFont="1" applyFill="1"/>
    <xf numFmtId="4" fontId="9" fillId="2" borderId="9" xfId="0" applyNumberFormat="1" applyFont="1" applyFill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6" fillId="0" borderId="5" xfId="0" applyFont="1" applyBorder="1"/>
    <xf numFmtId="0" fontId="6" fillId="0" borderId="0" xfId="0" applyFont="1"/>
    <xf numFmtId="0" fontId="5" fillId="0" borderId="5" xfId="0" applyFont="1" applyBorder="1"/>
    <xf numFmtId="4" fontId="1" fillId="2" borderId="0" xfId="0" applyNumberFormat="1" applyFont="1" applyFill="1"/>
    <xf numFmtId="0" fontId="2" fillId="2" borderId="4" xfId="0" applyFont="1" applyFill="1" applyBorder="1"/>
    <xf numFmtId="0" fontId="2" fillId="2" borderId="5" xfId="0" applyFont="1" applyFill="1" applyBorder="1"/>
    <xf numFmtId="4" fontId="1" fillId="2" borderId="5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K3%20ADMIN\&#927;&#921;&#922;&#927;&#925;&#927;&#924;&#921;&#922;&#919;%20&#916;&#921;&#913;&#935;&#917;&#921;&#929;&#921;&#931;&#919;\&#921;&#931;&#927;&#923;&#927;&#915;&#921;&#931;&#924;&#927;&#921;\&#921;&#931;&#927;&#923;&#927;&#915;&#921;&#931;&#924;&#927;&#931;%202018\&#921;&#931;&#927;&#923;&#927;&#915;&#921;&#931;&#924;&#927;&#931;%20&#924;&#921;&#92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Ισολογισμός 1"/>
      <sheetName val="Ισολογισμός 2"/>
      <sheetName val="ΚΑΧ"/>
      <sheetName val="Κ.Μ.Κ.Θ."/>
      <sheetName val="Τ.Ρ."/>
      <sheetName val="1. ΕΓΛΣ Ισολογισμος"/>
      <sheetName val="1.α Δεδομένα"/>
      <sheetName val="2. Μετάβαση 2014"/>
      <sheetName val="3. Μετάβαση 2015"/>
      <sheetName val="4. Εγγραφές Προσαρμογών Ε.Λ.Π."/>
      <sheetName val="5. Ισολογισμός &amp; ΚΑΧ Ε.Λ.Π."/>
      <sheetName val="6. Κ.Μ.Κ.Θ. Ε.Λ.Π."/>
      <sheetName val="8. Πίνακας Παγίων"/>
      <sheetName val="9. Συμφωνια Κ.Θ."/>
      <sheetName val="Φύλλο1"/>
      <sheetName val="Isozygia"/>
      <sheetName val="5. Ισολογισμός &amp; ΚΑΧ Ε.Λ.Π. (2)"/>
    </sheetNames>
    <sheetDataSet>
      <sheetData sheetId="0"/>
      <sheetData sheetId="1"/>
      <sheetData sheetId="2"/>
      <sheetData sheetId="3"/>
      <sheetData sheetId="4"/>
      <sheetData sheetId="5">
        <row r="24">
          <cell r="U24">
            <v>22315.88</v>
          </cell>
          <cell r="X24">
            <v>21982.12</v>
          </cell>
        </row>
        <row r="25">
          <cell r="U25">
            <v>21.08</v>
          </cell>
          <cell r="X25">
            <v>21.08</v>
          </cell>
        </row>
        <row r="33">
          <cell r="X33">
            <v>35215.869999999995</v>
          </cell>
        </row>
        <row r="45">
          <cell r="U45">
            <v>1123.3499999999999</v>
          </cell>
          <cell r="X45">
            <v>1123.3499999999999</v>
          </cell>
        </row>
        <row r="59">
          <cell r="U59">
            <v>18132.599999999999</v>
          </cell>
        </row>
        <row r="61">
          <cell r="U61">
            <v>58079.93</v>
          </cell>
        </row>
        <row r="62">
          <cell r="U62">
            <v>335717.22</v>
          </cell>
          <cell r="X62">
            <v>353011.75</v>
          </cell>
        </row>
        <row r="69">
          <cell r="U69">
            <v>2479.02</v>
          </cell>
          <cell r="X69">
            <v>8514.7000000000007</v>
          </cell>
        </row>
      </sheetData>
      <sheetData sheetId="6"/>
      <sheetData sheetId="7">
        <row r="13">
          <cell r="D13">
            <v>19819.639999999985</v>
          </cell>
        </row>
        <row r="24">
          <cell r="D24">
            <v>5000.859999999986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5898.78</v>
          </cell>
        </row>
        <row r="33">
          <cell r="D33">
            <v>-5898.75</v>
          </cell>
        </row>
        <row r="34">
          <cell r="D34">
            <v>145753.91</v>
          </cell>
        </row>
        <row r="35">
          <cell r="D35">
            <v>-143455.32999999999</v>
          </cell>
        </row>
        <row r="41">
          <cell r="F41">
            <v>32083.61</v>
          </cell>
        </row>
        <row r="43">
          <cell r="F43">
            <v>2426</v>
          </cell>
        </row>
        <row r="49">
          <cell r="D49">
            <v>0</v>
          </cell>
        </row>
        <row r="50">
          <cell r="F50">
            <v>0</v>
          </cell>
        </row>
        <row r="56">
          <cell r="F56">
            <v>389740.92</v>
          </cell>
        </row>
        <row r="62">
          <cell r="F62">
            <v>68294.12</v>
          </cell>
        </row>
        <row r="67">
          <cell r="F67">
            <v>19948</v>
          </cell>
        </row>
        <row r="70">
          <cell r="F70">
            <v>48434.67</v>
          </cell>
        </row>
        <row r="82">
          <cell r="F82">
            <v>266790.32</v>
          </cell>
        </row>
        <row r="95">
          <cell r="D95">
            <v>132030</v>
          </cell>
        </row>
        <row r="99">
          <cell r="D99">
            <v>0</v>
          </cell>
        </row>
        <row r="135">
          <cell r="F135">
            <v>35820.43</v>
          </cell>
        </row>
        <row r="136">
          <cell r="F136">
            <v>0</v>
          </cell>
        </row>
        <row r="137">
          <cell r="F137">
            <v>210614.17</v>
          </cell>
        </row>
        <row r="140">
          <cell r="F140">
            <v>29346.560000000005</v>
          </cell>
        </row>
        <row r="141">
          <cell r="F141">
            <v>8960.1</v>
          </cell>
        </row>
        <row r="142">
          <cell r="F142">
            <v>18196.62</v>
          </cell>
        </row>
        <row r="160">
          <cell r="F160">
            <v>467986.11</v>
          </cell>
        </row>
        <row r="161">
          <cell r="F161">
            <v>-294837.62</v>
          </cell>
        </row>
        <row r="163">
          <cell r="D163">
            <v>0</v>
          </cell>
        </row>
        <row r="165">
          <cell r="D165">
            <v>-58977.11</v>
          </cell>
        </row>
        <row r="167">
          <cell r="D167">
            <v>-54380.99</v>
          </cell>
        </row>
        <row r="172">
          <cell r="D172">
            <v>0</v>
          </cell>
        </row>
        <row r="175">
          <cell r="D175">
            <v>-28893.5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-4856.09</v>
          </cell>
        </row>
        <row r="183">
          <cell r="D183">
            <v>0</v>
          </cell>
        </row>
        <row r="184">
          <cell r="D184">
            <v>0</v>
          </cell>
        </row>
        <row r="199">
          <cell r="D199">
            <v>-8960.1</v>
          </cell>
        </row>
      </sheetData>
      <sheetData sheetId="8">
        <row r="13">
          <cell r="D13">
            <v>15939.639999999985</v>
          </cell>
        </row>
        <row r="24">
          <cell r="D24">
            <v>4000.859999999986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5898.78</v>
          </cell>
        </row>
        <row r="33">
          <cell r="D33">
            <v>-5898.75</v>
          </cell>
        </row>
        <row r="34">
          <cell r="D34">
            <v>148662.53</v>
          </cell>
        </row>
        <row r="35">
          <cell r="D35">
            <v>-145230.39000000001</v>
          </cell>
        </row>
        <row r="41">
          <cell r="D41">
            <v>32083.61</v>
          </cell>
        </row>
        <row r="43">
          <cell r="D43">
            <v>1000</v>
          </cell>
        </row>
        <row r="49">
          <cell r="D49">
            <v>0</v>
          </cell>
        </row>
        <row r="50">
          <cell r="D50">
            <v>0</v>
          </cell>
        </row>
        <row r="56">
          <cell r="D56">
            <v>123807.13</v>
          </cell>
        </row>
        <row r="62">
          <cell r="D62">
            <v>67294.12</v>
          </cell>
        </row>
        <row r="63">
          <cell r="D63">
            <v>0</v>
          </cell>
        </row>
        <row r="64">
          <cell r="D64">
            <v>0</v>
          </cell>
        </row>
        <row r="66">
          <cell r="D66">
            <v>0</v>
          </cell>
        </row>
        <row r="67">
          <cell r="D67">
            <v>19948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47608.85</v>
          </cell>
        </row>
        <row r="71">
          <cell r="D71">
            <v>0</v>
          </cell>
        </row>
        <row r="82">
          <cell r="D82">
            <v>357898.38</v>
          </cell>
        </row>
        <row r="95">
          <cell r="D95">
            <v>132030</v>
          </cell>
        </row>
        <row r="99">
          <cell r="D99">
            <v>0</v>
          </cell>
        </row>
        <row r="113">
          <cell r="D113">
            <v>40757.300000000003</v>
          </cell>
        </row>
        <row r="141">
          <cell r="D141">
            <v>6177.75</v>
          </cell>
        </row>
        <row r="142">
          <cell r="D142">
            <v>37340.239999999998</v>
          </cell>
        </row>
        <row r="160">
          <cell r="D160">
            <v>369927.61</v>
          </cell>
        </row>
        <row r="161">
          <cell r="D161">
            <v>-183668.73</v>
          </cell>
        </row>
        <row r="163">
          <cell r="D163">
            <v>0</v>
          </cell>
        </row>
        <row r="165">
          <cell r="D165">
            <v>-84362.82</v>
          </cell>
        </row>
        <row r="167">
          <cell r="D167">
            <v>-61050.49</v>
          </cell>
        </row>
        <row r="172">
          <cell r="D172">
            <v>0</v>
          </cell>
        </row>
        <row r="175">
          <cell r="D175">
            <v>-25907.7</v>
          </cell>
        </row>
        <row r="178">
          <cell r="D178">
            <v>197.33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-2282.2600000000002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99">
          <cell r="D199">
            <v>-6177.75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7F583-9F58-4B7B-ABC1-6A2F642D73BC}">
  <dimension ref="B1:O140"/>
  <sheetViews>
    <sheetView tabSelected="1" workbookViewId="0">
      <selection activeCell="D15" sqref="D15"/>
    </sheetView>
  </sheetViews>
  <sheetFormatPr defaultColWidth="0" defaultRowHeight="16.5" x14ac:dyDescent="0.3"/>
  <cols>
    <col min="1" max="1" width="9.140625" style="4" customWidth="1"/>
    <col min="2" max="2" width="1.5703125" style="4" customWidth="1"/>
    <col min="3" max="3" width="2.5703125" style="4" customWidth="1"/>
    <col min="4" max="4" width="58.7109375" style="4" bestFit="1" customWidth="1"/>
    <col min="5" max="5" width="21.85546875" style="8" customWidth="1"/>
    <col min="6" max="6" width="34.140625" style="24" customWidth="1"/>
    <col min="7" max="7" width="2.28515625" style="24" customWidth="1"/>
    <col min="8" max="8" width="15.85546875" style="24" bestFit="1" customWidth="1"/>
    <col min="9" max="9" width="2" style="4" customWidth="1"/>
    <col min="10" max="10" width="11.28515625" style="4" bestFit="1" customWidth="1"/>
    <col min="11" max="253" width="9.140625" style="4" customWidth="1"/>
    <col min="254" max="254" width="4.42578125" style="4" customWidth="1"/>
    <col min="255" max="255" width="36.5703125" style="4" customWidth="1"/>
    <col min="256" max="256" width="0" style="4" hidden="1"/>
    <col min="257" max="257" width="9.140625" style="4" customWidth="1"/>
    <col min="258" max="258" width="1.5703125" style="4" customWidth="1"/>
    <col min="259" max="259" width="2.5703125" style="4" customWidth="1"/>
    <col min="260" max="260" width="58.7109375" style="4" bestFit="1" customWidth="1"/>
    <col min="261" max="261" width="21.85546875" style="4" customWidth="1"/>
    <col min="262" max="262" width="34.140625" style="4" customWidth="1"/>
    <col min="263" max="263" width="2.28515625" style="4" customWidth="1"/>
    <col min="264" max="264" width="15.85546875" style="4" bestFit="1" customWidth="1"/>
    <col min="265" max="265" width="2" style="4" customWidth="1"/>
    <col min="266" max="266" width="11.28515625" style="4" bestFit="1" customWidth="1"/>
    <col min="267" max="509" width="9.140625" style="4" customWidth="1"/>
    <col min="510" max="510" width="4.42578125" style="4" customWidth="1"/>
    <col min="511" max="511" width="36.5703125" style="4" customWidth="1"/>
    <col min="512" max="512" width="0" style="4" hidden="1"/>
    <col min="513" max="513" width="9.140625" style="4" customWidth="1"/>
    <col min="514" max="514" width="1.5703125" style="4" customWidth="1"/>
    <col min="515" max="515" width="2.5703125" style="4" customWidth="1"/>
    <col min="516" max="516" width="58.7109375" style="4" bestFit="1" customWidth="1"/>
    <col min="517" max="517" width="21.85546875" style="4" customWidth="1"/>
    <col min="518" max="518" width="34.140625" style="4" customWidth="1"/>
    <col min="519" max="519" width="2.28515625" style="4" customWidth="1"/>
    <col min="520" max="520" width="15.85546875" style="4" bestFit="1" customWidth="1"/>
    <col min="521" max="521" width="2" style="4" customWidth="1"/>
    <col min="522" max="522" width="11.28515625" style="4" bestFit="1" customWidth="1"/>
    <col min="523" max="765" width="9.140625" style="4" customWidth="1"/>
    <col min="766" max="766" width="4.42578125" style="4" customWidth="1"/>
    <col min="767" max="767" width="36.5703125" style="4" customWidth="1"/>
    <col min="768" max="768" width="0" style="4" hidden="1"/>
    <col min="769" max="769" width="9.140625" style="4" customWidth="1"/>
    <col min="770" max="770" width="1.5703125" style="4" customWidth="1"/>
    <col min="771" max="771" width="2.5703125" style="4" customWidth="1"/>
    <col min="772" max="772" width="58.7109375" style="4" bestFit="1" customWidth="1"/>
    <col min="773" max="773" width="21.85546875" style="4" customWidth="1"/>
    <col min="774" max="774" width="34.140625" style="4" customWidth="1"/>
    <col min="775" max="775" width="2.28515625" style="4" customWidth="1"/>
    <col min="776" max="776" width="15.85546875" style="4" bestFit="1" customWidth="1"/>
    <col min="777" max="777" width="2" style="4" customWidth="1"/>
    <col min="778" max="778" width="11.28515625" style="4" bestFit="1" customWidth="1"/>
    <col min="779" max="1021" width="9.140625" style="4" customWidth="1"/>
    <col min="1022" max="1022" width="4.42578125" style="4" customWidth="1"/>
    <col min="1023" max="1023" width="36.5703125" style="4" customWidth="1"/>
    <col min="1024" max="1024" width="0" style="4" hidden="1"/>
    <col min="1025" max="1025" width="9.140625" style="4" customWidth="1"/>
    <col min="1026" max="1026" width="1.5703125" style="4" customWidth="1"/>
    <col min="1027" max="1027" width="2.5703125" style="4" customWidth="1"/>
    <col min="1028" max="1028" width="58.7109375" style="4" bestFit="1" customWidth="1"/>
    <col min="1029" max="1029" width="21.85546875" style="4" customWidth="1"/>
    <col min="1030" max="1030" width="34.140625" style="4" customWidth="1"/>
    <col min="1031" max="1031" width="2.28515625" style="4" customWidth="1"/>
    <col min="1032" max="1032" width="15.85546875" style="4" bestFit="1" customWidth="1"/>
    <col min="1033" max="1033" width="2" style="4" customWidth="1"/>
    <col min="1034" max="1034" width="11.28515625" style="4" bestFit="1" customWidth="1"/>
    <col min="1035" max="1277" width="9.140625" style="4" customWidth="1"/>
    <col min="1278" max="1278" width="4.42578125" style="4" customWidth="1"/>
    <col min="1279" max="1279" width="36.5703125" style="4" customWidth="1"/>
    <col min="1280" max="1280" width="0" style="4" hidden="1"/>
    <col min="1281" max="1281" width="9.140625" style="4" customWidth="1"/>
    <col min="1282" max="1282" width="1.5703125" style="4" customWidth="1"/>
    <col min="1283" max="1283" width="2.5703125" style="4" customWidth="1"/>
    <col min="1284" max="1284" width="58.7109375" style="4" bestFit="1" customWidth="1"/>
    <col min="1285" max="1285" width="21.85546875" style="4" customWidth="1"/>
    <col min="1286" max="1286" width="34.140625" style="4" customWidth="1"/>
    <col min="1287" max="1287" width="2.28515625" style="4" customWidth="1"/>
    <col min="1288" max="1288" width="15.85546875" style="4" bestFit="1" customWidth="1"/>
    <col min="1289" max="1289" width="2" style="4" customWidth="1"/>
    <col min="1290" max="1290" width="11.28515625" style="4" bestFit="1" customWidth="1"/>
    <col min="1291" max="1533" width="9.140625" style="4" customWidth="1"/>
    <col min="1534" max="1534" width="4.42578125" style="4" customWidth="1"/>
    <col min="1535" max="1535" width="36.5703125" style="4" customWidth="1"/>
    <col min="1536" max="1536" width="0" style="4" hidden="1"/>
    <col min="1537" max="1537" width="9.140625" style="4" customWidth="1"/>
    <col min="1538" max="1538" width="1.5703125" style="4" customWidth="1"/>
    <col min="1539" max="1539" width="2.5703125" style="4" customWidth="1"/>
    <col min="1540" max="1540" width="58.7109375" style="4" bestFit="1" customWidth="1"/>
    <col min="1541" max="1541" width="21.85546875" style="4" customWidth="1"/>
    <col min="1542" max="1542" width="34.140625" style="4" customWidth="1"/>
    <col min="1543" max="1543" width="2.28515625" style="4" customWidth="1"/>
    <col min="1544" max="1544" width="15.85546875" style="4" bestFit="1" customWidth="1"/>
    <col min="1545" max="1545" width="2" style="4" customWidth="1"/>
    <col min="1546" max="1546" width="11.28515625" style="4" bestFit="1" customWidth="1"/>
    <col min="1547" max="1789" width="9.140625" style="4" customWidth="1"/>
    <col min="1790" max="1790" width="4.42578125" style="4" customWidth="1"/>
    <col min="1791" max="1791" width="36.5703125" style="4" customWidth="1"/>
    <col min="1792" max="1792" width="0" style="4" hidden="1"/>
    <col min="1793" max="1793" width="9.140625" style="4" customWidth="1"/>
    <col min="1794" max="1794" width="1.5703125" style="4" customWidth="1"/>
    <col min="1795" max="1795" width="2.5703125" style="4" customWidth="1"/>
    <col min="1796" max="1796" width="58.7109375" style="4" bestFit="1" customWidth="1"/>
    <col min="1797" max="1797" width="21.85546875" style="4" customWidth="1"/>
    <col min="1798" max="1798" width="34.140625" style="4" customWidth="1"/>
    <col min="1799" max="1799" width="2.28515625" style="4" customWidth="1"/>
    <col min="1800" max="1800" width="15.85546875" style="4" bestFit="1" customWidth="1"/>
    <col min="1801" max="1801" width="2" style="4" customWidth="1"/>
    <col min="1802" max="1802" width="11.28515625" style="4" bestFit="1" customWidth="1"/>
    <col min="1803" max="2045" width="9.140625" style="4" customWidth="1"/>
    <col min="2046" max="2046" width="4.42578125" style="4" customWidth="1"/>
    <col min="2047" max="2047" width="36.5703125" style="4" customWidth="1"/>
    <col min="2048" max="2048" width="0" style="4" hidden="1"/>
    <col min="2049" max="2049" width="9.140625" style="4" customWidth="1"/>
    <col min="2050" max="2050" width="1.5703125" style="4" customWidth="1"/>
    <col min="2051" max="2051" width="2.5703125" style="4" customWidth="1"/>
    <col min="2052" max="2052" width="58.7109375" style="4" bestFit="1" customWidth="1"/>
    <col min="2053" max="2053" width="21.85546875" style="4" customWidth="1"/>
    <col min="2054" max="2054" width="34.140625" style="4" customWidth="1"/>
    <col min="2055" max="2055" width="2.28515625" style="4" customWidth="1"/>
    <col min="2056" max="2056" width="15.85546875" style="4" bestFit="1" customWidth="1"/>
    <col min="2057" max="2057" width="2" style="4" customWidth="1"/>
    <col min="2058" max="2058" width="11.28515625" style="4" bestFit="1" customWidth="1"/>
    <col min="2059" max="2301" width="9.140625" style="4" customWidth="1"/>
    <col min="2302" max="2302" width="4.42578125" style="4" customWidth="1"/>
    <col min="2303" max="2303" width="36.5703125" style="4" customWidth="1"/>
    <col min="2304" max="2304" width="0" style="4" hidden="1"/>
    <col min="2305" max="2305" width="9.140625" style="4" customWidth="1"/>
    <col min="2306" max="2306" width="1.5703125" style="4" customWidth="1"/>
    <col min="2307" max="2307" width="2.5703125" style="4" customWidth="1"/>
    <col min="2308" max="2308" width="58.7109375" style="4" bestFit="1" customWidth="1"/>
    <col min="2309" max="2309" width="21.85546875" style="4" customWidth="1"/>
    <col min="2310" max="2310" width="34.140625" style="4" customWidth="1"/>
    <col min="2311" max="2311" width="2.28515625" style="4" customWidth="1"/>
    <col min="2312" max="2312" width="15.85546875" style="4" bestFit="1" customWidth="1"/>
    <col min="2313" max="2313" width="2" style="4" customWidth="1"/>
    <col min="2314" max="2314" width="11.28515625" style="4" bestFit="1" customWidth="1"/>
    <col min="2315" max="2557" width="9.140625" style="4" customWidth="1"/>
    <col min="2558" max="2558" width="4.42578125" style="4" customWidth="1"/>
    <col min="2559" max="2559" width="36.5703125" style="4" customWidth="1"/>
    <col min="2560" max="2560" width="0" style="4" hidden="1"/>
    <col min="2561" max="2561" width="9.140625" style="4" customWidth="1"/>
    <col min="2562" max="2562" width="1.5703125" style="4" customWidth="1"/>
    <col min="2563" max="2563" width="2.5703125" style="4" customWidth="1"/>
    <col min="2564" max="2564" width="58.7109375" style="4" bestFit="1" customWidth="1"/>
    <col min="2565" max="2565" width="21.85546875" style="4" customWidth="1"/>
    <col min="2566" max="2566" width="34.140625" style="4" customWidth="1"/>
    <col min="2567" max="2567" width="2.28515625" style="4" customWidth="1"/>
    <col min="2568" max="2568" width="15.85546875" style="4" bestFit="1" customWidth="1"/>
    <col min="2569" max="2569" width="2" style="4" customWidth="1"/>
    <col min="2570" max="2570" width="11.28515625" style="4" bestFit="1" customWidth="1"/>
    <col min="2571" max="2813" width="9.140625" style="4" customWidth="1"/>
    <col min="2814" max="2814" width="4.42578125" style="4" customWidth="1"/>
    <col min="2815" max="2815" width="36.5703125" style="4" customWidth="1"/>
    <col min="2816" max="2816" width="0" style="4" hidden="1"/>
    <col min="2817" max="2817" width="9.140625" style="4" customWidth="1"/>
    <col min="2818" max="2818" width="1.5703125" style="4" customWidth="1"/>
    <col min="2819" max="2819" width="2.5703125" style="4" customWidth="1"/>
    <col min="2820" max="2820" width="58.7109375" style="4" bestFit="1" customWidth="1"/>
    <col min="2821" max="2821" width="21.85546875" style="4" customWidth="1"/>
    <col min="2822" max="2822" width="34.140625" style="4" customWidth="1"/>
    <col min="2823" max="2823" width="2.28515625" style="4" customWidth="1"/>
    <col min="2824" max="2824" width="15.85546875" style="4" bestFit="1" customWidth="1"/>
    <col min="2825" max="2825" width="2" style="4" customWidth="1"/>
    <col min="2826" max="2826" width="11.28515625" style="4" bestFit="1" customWidth="1"/>
    <col min="2827" max="3069" width="9.140625" style="4" customWidth="1"/>
    <col min="3070" max="3070" width="4.42578125" style="4" customWidth="1"/>
    <col min="3071" max="3071" width="36.5703125" style="4" customWidth="1"/>
    <col min="3072" max="3072" width="0" style="4" hidden="1"/>
    <col min="3073" max="3073" width="9.140625" style="4" customWidth="1"/>
    <col min="3074" max="3074" width="1.5703125" style="4" customWidth="1"/>
    <col min="3075" max="3075" width="2.5703125" style="4" customWidth="1"/>
    <col min="3076" max="3076" width="58.7109375" style="4" bestFit="1" customWidth="1"/>
    <col min="3077" max="3077" width="21.85546875" style="4" customWidth="1"/>
    <col min="3078" max="3078" width="34.140625" style="4" customWidth="1"/>
    <col min="3079" max="3079" width="2.28515625" style="4" customWidth="1"/>
    <col min="3080" max="3080" width="15.85546875" style="4" bestFit="1" customWidth="1"/>
    <col min="3081" max="3081" width="2" style="4" customWidth="1"/>
    <col min="3082" max="3082" width="11.28515625" style="4" bestFit="1" customWidth="1"/>
    <col min="3083" max="3325" width="9.140625" style="4" customWidth="1"/>
    <col min="3326" max="3326" width="4.42578125" style="4" customWidth="1"/>
    <col min="3327" max="3327" width="36.5703125" style="4" customWidth="1"/>
    <col min="3328" max="3328" width="0" style="4" hidden="1"/>
    <col min="3329" max="3329" width="9.140625" style="4" customWidth="1"/>
    <col min="3330" max="3330" width="1.5703125" style="4" customWidth="1"/>
    <col min="3331" max="3331" width="2.5703125" style="4" customWidth="1"/>
    <col min="3332" max="3332" width="58.7109375" style="4" bestFit="1" customWidth="1"/>
    <col min="3333" max="3333" width="21.85546875" style="4" customWidth="1"/>
    <col min="3334" max="3334" width="34.140625" style="4" customWidth="1"/>
    <col min="3335" max="3335" width="2.28515625" style="4" customWidth="1"/>
    <col min="3336" max="3336" width="15.85546875" style="4" bestFit="1" customWidth="1"/>
    <col min="3337" max="3337" width="2" style="4" customWidth="1"/>
    <col min="3338" max="3338" width="11.28515625" style="4" bestFit="1" customWidth="1"/>
    <col min="3339" max="3581" width="9.140625" style="4" customWidth="1"/>
    <col min="3582" max="3582" width="4.42578125" style="4" customWidth="1"/>
    <col min="3583" max="3583" width="36.5703125" style="4" customWidth="1"/>
    <col min="3584" max="3584" width="0" style="4" hidden="1"/>
    <col min="3585" max="3585" width="9.140625" style="4" customWidth="1"/>
    <col min="3586" max="3586" width="1.5703125" style="4" customWidth="1"/>
    <col min="3587" max="3587" width="2.5703125" style="4" customWidth="1"/>
    <col min="3588" max="3588" width="58.7109375" style="4" bestFit="1" customWidth="1"/>
    <col min="3589" max="3589" width="21.85546875" style="4" customWidth="1"/>
    <col min="3590" max="3590" width="34.140625" style="4" customWidth="1"/>
    <col min="3591" max="3591" width="2.28515625" style="4" customWidth="1"/>
    <col min="3592" max="3592" width="15.85546875" style="4" bestFit="1" customWidth="1"/>
    <col min="3593" max="3593" width="2" style="4" customWidth="1"/>
    <col min="3594" max="3594" width="11.28515625" style="4" bestFit="1" customWidth="1"/>
    <col min="3595" max="3837" width="9.140625" style="4" customWidth="1"/>
    <col min="3838" max="3838" width="4.42578125" style="4" customWidth="1"/>
    <col min="3839" max="3839" width="36.5703125" style="4" customWidth="1"/>
    <col min="3840" max="3840" width="0" style="4" hidden="1"/>
    <col min="3841" max="3841" width="9.140625" style="4" customWidth="1"/>
    <col min="3842" max="3842" width="1.5703125" style="4" customWidth="1"/>
    <col min="3843" max="3843" width="2.5703125" style="4" customWidth="1"/>
    <col min="3844" max="3844" width="58.7109375" style="4" bestFit="1" customWidth="1"/>
    <col min="3845" max="3845" width="21.85546875" style="4" customWidth="1"/>
    <col min="3846" max="3846" width="34.140625" style="4" customWidth="1"/>
    <col min="3847" max="3847" width="2.28515625" style="4" customWidth="1"/>
    <col min="3848" max="3848" width="15.85546875" style="4" bestFit="1" customWidth="1"/>
    <col min="3849" max="3849" width="2" style="4" customWidth="1"/>
    <col min="3850" max="3850" width="11.28515625" style="4" bestFit="1" customWidth="1"/>
    <col min="3851" max="4093" width="9.140625" style="4" customWidth="1"/>
    <col min="4094" max="4094" width="4.42578125" style="4" customWidth="1"/>
    <col min="4095" max="4095" width="36.5703125" style="4" customWidth="1"/>
    <col min="4096" max="4096" width="0" style="4" hidden="1"/>
    <col min="4097" max="4097" width="9.140625" style="4" customWidth="1"/>
    <col min="4098" max="4098" width="1.5703125" style="4" customWidth="1"/>
    <col min="4099" max="4099" width="2.5703125" style="4" customWidth="1"/>
    <col min="4100" max="4100" width="58.7109375" style="4" bestFit="1" customWidth="1"/>
    <col min="4101" max="4101" width="21.85546875" style="4" customWidth="1"/>
    <col min="4102" max="4102" width="34.140625" style="4" customWidth="1"/>
    <col min="4103" max="4103" width="2.28515625" style="4" customWidth="1"/>
    <col min="4104" max="4104" width="15.85546875" style="4" bestFit="1" customWidth="1"/>
    <col min="4105" max="4105" width="2" style="4" customWidth="1"/>
    <col min="4106" max="4106" width="11.28515625" style="4" bestFit="1" customWidth="1"/>
    <col min="4107" max="4349" width="9.140625" style="4" customWidth="1"/>
    <col min="4350" max="4350" width="4.42578125" style="4" customWidth="1"/>
    <col min="4351" max="4351" width="36.5703125" style="4" customWidth="1"/>
    <col min="4352" max="4352" width="0" style="4" hidden="1"/>
    <col min="4353" max="4353" width="9.140625" style="4" customWidth="1"/>
    <col min="4354" max="4354" width="1.5703125" style="4" customWidth="1"/>
    <col min="4355" max="4355" width="2.5703125" style="4" customWidth="1"/>
    <col min="4356" max="4356" width="58.7109375" style="4" bestFit="1" customWidth="1"/>
    <col min="4357" max="4357" width="21.85546875" style="4" customWidth="1"/>
    <col min="4358" max="4358" width="34.140625" style="4" customWidth="1"/>
    <col min="4359" max="4359" width="2.28515625" style="4" customWidth="1"/>
    <col min="4360" max="4360" width="15.85546875" style="4" bestFit="1" customWidth="1"/>
    <col min="4361" max="4361" width="2" style="4" customWidth="1"/>
    <col min="4362" max="4362" width="11.28515625" style="4" bestFit="1" customWidth="1"/>
    <col min="4363" max="4605" width="9.140625" style="4" customWidth="1"/>
    <col min="4606" max="4606" width="4.42578125" style="4" customWidth="1"/>
    <col min="4607" max="4607" width="36.5703125" style="4" customWidth="1"/>
    <col min="4608" max="4608" width="0" style="4" hidden="1"/>
    <col min="4609" max="4609" width="9.140625" style="4" customWidth="1"/>
    <col min="4610" max="4610" width="1.5703125" style="4" customWidth="1"/>
    <col min="4611" max="4611" width="2.5703125" style="4" customWidth="1"/>
    <col min="4612" max="4612" width="58.7109375" style="4" bestFit="1" customWidth="1"/>
    <col min="4613" max="4613" width="21.85546875" style="4" customWidth="1"/>
    <col min="4614" max="4614" width="34.140625" style="4" customWidth="1"/>
    <col min="4615" max="4615" width="2.28515625" style="4" customWidth="1"/>
    <col min="4616" max="4616" width="15.85546875" style="4" bestFit="1" customWidth="1"/>
    <col min="4617" max="4617" width="2" style="4" customWidth="1"/>
    <col min="4618" max="4618" width="11.28515625" style="4" bestFit="1" customWidth="1"/>
    <col min="4619" max="4861" width="9.140625" style="4" customWidth="1"/>
    <col min="4862" max="4862" width="4.42578125" style="4" customWidth="1"/>
    <col min="4863" max="4863" width="36.5703125" style="4" customWidth="1"/>
    <col min="4864" max="4864" width="0" style="4" hidden="1"/>
    <col min="4865" max="4865" width="9.140625" style="4" customWidth="1"/>
    <col min="4866" max="4866" width="1.5703125" style="4" customWidth="1"/>
    <col min="4867" max="4867" width="2.5703125" style="4" customWidth="1"/>
    <col min="4868" max="4868" width="58.7109375" style="4" bestFit="1" customWidth="1"/>
    <col min="4869" max="4869" width="21.85546875" style="4" customWidth="1"/>
    <col min="4870" max="4870" width="34.140625" style="4" customWidth="1"/>
    <col min="4871" max="4871" width="2.28515625" style="4" customWidth="1"/>
    <col min="4872" max="4872" width="15.85546875" style="4" bestFit="1" customWidth="1"/>
    <col min="4873" max="4873" width="2" style="4" customWidth="1"/>
    <col min="4874" max="4874" width="11.28515625" style="4" bestFit="1" customWidth="1"/>
    <col min="4875" max="5117" width="9.140625" style="4" customWidth="1"/>
    <col min="5118" max="5118" width="4.42578125" style="4" customWidth="1"/>
    <col min="5119" max="5119" width="36.5703125" style="4" customWidth="1"/>
    <col min="5120" max="5120" width="0" style="4" hidden="1"/>
    <col min="5121" max="5121" width="9.140625" style="4" customWidth="1"/>
    <col min="5122" max="5122" width="1.5703125" style="4" customWidth="1"/>
    <col min="5123" max="5123" width="2.5703125" style="4" customWidth="1"/>
    <col min="5124" max="5124" width="58.7109375" style="4" bestFit="1" customWidth="1"/>
    <col min="5125" max="5125" width="21.85546875" style="4" customWidth="1"/>
    <col min="5126" max="5126" width="34.140625" style="4" customWidth="1"/>
    <col min="5127" max="5127" width="2.28515625" style="4" customWidth="1"/>
    <col min="5128" max="5128" width="15.85546875" style="4" bestFit="1" customWidth="1"/>
    <col min="5129" max="5129" width="2" style="4" customWidth="1"/>
    <col min="5130" max="5130" width="11.28515625" style="4" bestFit="1" customWidth="1"/>
    <col min="5131" max="5373" width="9.140625" style="4" customWidth="1"/>
    <col min="5374" max="5374" width="4.42578125" style="4" customWidth="1"/>
    <col min="5375" max="5375" width="36.5703125" style="4" customWidth="1"/>
    <col min="5376" max="5376" width="0" style="4" hidden="1"/>
    <col min="5377" max="5377" width="9.140625" style="4" customWidth="1"/>
    <col min="5378" max="5378" width="1.5703125" style="4" customWidth="1"/>
    <col min="5379" max="5379" width="2.5703125" style="4" customWidth="1"/>
    <col min="5380" max="5380" width="58.7109375" style="4" bestFit="1" customWidth="1"/>
    <col min="5381" max="5381" width="21.85546875" style="4" customWidth="1"/>
    <col min="5382" max="5382" width="34.140625" style="4" customWidth="1"/>
    <col min="5383" max="5383" width="2.28515625" style="4" customWidth="1"/>
    <col min="5384" max="5384" width="15.85546875" style="4" bestFit="1" customWidth="1"/>
    <col min="5385" max="5385" width="2" style="4" customWidth="1"/>
    <col min="5386" max="5386" width="11.28515625" style="4" bestFit="1" customWidth="1"/>
    <col min="5387" max="5629" width="9.140625" style="4" customWidth="1"/>
    <col min="5630" max="5630" width="4.42578125" style="4" customWidth="1"/>
    <col min="5631" max="5631" width="36.5703125" style="4" customWidth="1"/>
    <col min="5632" max="5632" width="0" style="4" hidden="1"/>
    <col min="5633" max="5633" width="9.140625" style="4" customWidth="1"/>
    <col min="5634" max="5634" width="1.5703125" style="4" customWidth="1"/>
    <col min="5635" max="5635" width="2.5703125" style="4" customWidth="1"/>
    <col min="5636" max="5636" width="58.7109375" style="4" bestFit="1" customWidth="1"/>
    <col min="5637" max="5637" width="21.85546875" style="4" customWidth="1"/>
    <col min="5638" max="5638" width="34.140625" style="4" customWidth="1"/>
    <col min="5639" max="5639" width="2.28515625" style="4" customWidth="1"/>
    <col min="5640" max="5640" width="15.85546875" style="4" bestFit="1" customWidth="1"/>
    <col min="5641" max="5641" width="2" style="4" customWidth="1"/>
    <col min="5642" max="5642" width="11.28515625" style="4" bestFit="1" customWidth="1"/>
    <col min="5643" max="5885" width="9.140625" style="4" customWidth="1"/>
    <col min="5886" max="5886" width="4.42578125" style="4" customWidth="1"/>
    <col min="5887" max="5887" width="36.5703125" style="4" customWidth="1"/>
    <col min="5888" max="5888" width="0" style="4" hidden="1"/>
    <col min="5889" max="5889" width="9.140625" style="4" customWidth="1"/>
    <col min="5890" max="5890" width="1.5703125" style="4" customWidth="1"/>
    <col min="5891" max="5891" width="2.5703125" style="4" customWidth="1"/>
    <col min="5892" max="5892" width="58.7109375" style="4" bestFit="1" customWidth="1"/>
    <col min="5893" max="5893" width="21.85546875" style="4" customWidth="1"/>
    <col min="5894" max="5894" width="34.140625" style="4" customWidth="1"/>
    <col min="5895" max="5895" width="2.28515625" style="4" customWidth="1"/>
    <col min="5896" max="5896" width="15.85546875" style="4" bestFit="1" customWidth="1"/>
    <col min="5897" max="5897" width="2" style="4" customWidth="1"/>
    <col min="5898" max="5898" width="11.28515625" style="4" bestFit="1" customWidth="1"/>
    <col min="5899" max="6141" width="9.140625" style="4" customWidth="1"/>
    <col min="6142" max="6142" width="4.42578125" style="4" customWidth="1"/>
    <col min="6143" max="6143" width="36.5703125" style="4" customWidth="1"/>
    <col min="6144" max="6144" width="0" style="4" hidden="1"/>
    <col min="6145" max="6145" width="9.140625" style="4" customWidth="1"/>
    <col min="6146" max="6146" width="1.5703125" style="4" customWidth="1"/>
    <col min="6147" max="6147" width="2.5703125" style="4" customWidth="1"/>
    <col min="6148" max="6148" width="58.7109375" style="4" bestFit="1" customWidth="1"/>
    <col min="6149" max="6149" width="21.85546875" style="4" customWidth="1"/>
    <col min="6150" max="6150" width="34.140625" style="4" customWidth="1"/>
    <col min="6151" max="6151" width="2.28515625" style="4" customWidth="1"/>
    <col min="6152" max="6152" width="15.85546875" style="4" bestFit="1" customWidth="1"/>
    <col min="6153" max="6153" width="2" style="4" customWidth="1"/>
    <col min="6154" max="6154" width="11.28515625" style="4" bestFit="1" customWidth="1"/>
    <col min="6155" max="6397" width="9.140625" style="4" customWidth="1"/>
    <col min="6398" max="6398" width="4.42578125" style="4" customWidth="1"/>
    <col min="6399" max="6399" width="36.5703125" style="4" customWidth="1"/>
    <col min="6400" max="6400" width="0" style="4" hidden="1"/>
    <col min="6401" max="6401" width="9.140625" style="4" customWidth="1"/>
    <col min="6402" max="6402" width="1.5703125" style="4" customWidth="1"/>
    <col min="6403" max="6403" width="2.5703125" style="4" customWidth="1"/>
    <col min="6404" max="6404" width="58.7109375" style="4" bestFit="1" customWidth="1"/>
    <col min="6405" max="6405" width="21.85546875" style="4" customWidth="1"/>
    <col min="6406" max="6406" width="34.140625" style="4" customWidth="1"/>
    <col min="6407" max="6407" width="2.28515625" style="4" customWidth="1"/>
    <col min="6408" max="6408" width="15.85546875" style="4" bestFit="1" customWidth="1"/>
    <col min="6409" max="6409" width="2" style="4" customWidth="1"/>
    <col min="6410" max="6410" width="11.28515625" style="4" bestFit="1" customWidth="1"/>
    <col min="6411" max="6653" width="9.140625" style="4" customWidth="1"/>
    <col min="6654" max="6654" width="4.42578125" style="4" customWidth="1"/>
    <col min="6655" max="6655" width="36.5703125" style="4" customWidth="1"/>
    <col min="6656" max="6656" width="0" style="4" hidden="1"/>
    <col min="6657" max="6657" width="9.140625" style="4" customWidth="1"/>
    <col min="6658" max="6658" width="1.5703125" style="4" customWidth="1"/>
    <col min="6659" max="6659" width="2.5703125" style="4" customWidth="1"/>
    <col min="6660" max="6660" width="58.7109375" style="4" bestFit="1" customWidth="1"/>
    <col min="6661" max="6661" width="21.85546875" style="4" customWidth="1"/>
    <col min="6662" max="6662" width="34.140625" style="4" customWidth="1"/>
    <col min="6663" max="6663" width="2.28515625" style="4" customWidth="1"/>
    <col min="6664" max="6664" width="15.85546875" style="4" bestFit="1" customWidth="1"/>
    <col min="6665" max="6665" width="2" style="4" customWidth="1"/>
    <col min="6666" max="6666" width="11.28515625" style="4" bestFit="1" customWidth="1"/>
    <col min="6667" max="6909" width="9.140625" style="4" customWidth="1"/>
    <col min="6910" max="6910" width="4.42578125" style="4" customWidth="1"/>
    <col min="6911" max="6911" width="36.5703125" style="4" customWidth="1"/>
    <col min="6912" max="6912" width="0" style="4" hidden="1"/>
    <col min="6913" max="6913" width="9.140625" style="4" customWidth="1"/>
    <col min="6914" max="6914" width="1.5703125" style="4" customWidth="1"/>
    <col min="6915" max="6915" width="2.5703125" style="4" customWidth="1"/>
    <col min="6916" max="6916" width="58.7109375" style="4" bestFit="1" customWidth="1"/>
    <col min="6917" max="6917" width="21.85546875" style="4" customWidth="1"/>
    <col min="6918" max="6918" width="34.140625" style="4" customWidth="1"/>
    <col min="6919" max="6919" width="2.28515625" style="4" customWidth="1"/>
    <col min="6920" max="6920" width="15.85546875" style="4" bestFit="1" customWidth="1"/>
    <col min="6921" max="6921" width="2" style="4" customWidth="1"/>
    <col min="6922" max="6922" width="11.28515625" style="4" bestFit="1" customWidth="1"/>
    <col min="6923" max="7165" width="9.140625" style="4" customWidth="1"/>
    <col min="7166" max="7166" width="4.42578125" style="4" customWidth="1"/>
    <col min="7167" max="7167" width="36.5703125" style="4" customWidth="1"/>
    <col min="7168" max="7168" width="0" style="4" hidden="1"/>
    <col min="7169" max="7169" width="9.140625" style="4" customWidth="1"/>
    <col min="7170" max="7170" width="1.5703125" style="4" customWidth="1"/>
    <col min="7171" max="7171" width="2.5703125" style="4" customWidth="1"/>
    <col min="7172" max="7172" width="58.7109375" style="4" bestFit="1" customWidth="1"/>
    <col min="7173" max="7173" width="21.85546875" style="4" customWidth="1"/>
    <col min="7174" max="7174" width="34.140625" style="4" customWidth="1"/>
    <col min="7175" max="7175" width="2.28515625" style="4" customWidth="1"/>
    <col min="7176" max="7176" width="15.85546875" style="4" bestFit="1" customWidth="1"/>
    <col min="7177" max="7177" width="2" style="4" customWidth="1"/>
    <col min="7178" max="7178" width="11.28515625" style="4" bestFit="1" customWidth="1"/>
    <col min="7179" max="7421" width="9.140625" style="4" customWidth="1"/>
    <col min="7422" max="7422" width="4.42578125" style="4" customWidth="1"/>
    <col min="7423" max="7423" width="36.5703125" style="4" customWidth="1"/>
    <col min="7424" max="7424" width="0" style="4" hidden="1"/>
    <col min="7425" max="7425" width="9.140625" style="4" customWidth="1"/>
    <col min="7426" max="7426" width="1.5703125" style="4" customWidth="1"/>
    <col min="7427" max="7427" width="2.5703125" style="4" customWidth="1"/>
    <col min="7428" max="7428" width="58.7109375" style="4" bestFit="1" customWidth="1"/>
    <col min="7429" max="7429" width="21.85546875" style="4" customWidth="1"/>
    <col min="7430" max="7430" width="34.140625" style="4" customWidth="1"/>
    <col min="7431" max="7431" width="2.28515625" style="4" customWidth="1"/>
    <col min="7432" max="7432" width="15.85546875" style="4" bestFit="1" customWidth="1"/>
    <col min="7433" max="7433" width="2" style="4" customWidth="1"/>
    <col min="7434" max="7434" width="11.28515625" style="4" bestFit="1" customWidth="1"/>
    <col min="7435" max="7677" width="9.140625" style="4" customWidth="1"/>
    <col min="7678" max="7678" width="4.42578125" style="4" customWidth="1"/>
    <col min="7679" max="7679" width="36.5703125" style="4" customWidth="1"/>
    <col min="7680" max="7680" width="0" style="4" hidden="1"/>
    <col min="7681" max="7681" width="9.140625" style="4" customWidth="1"/>
    <col min="7682" max="7682" width="1.5703125" style="4" customWidth="1"/>
    <col min="7683" max="7683" width="2.5703125" style="4" customWidth="1"/>
    <col min="7684" max="7684" width="58.7109375" style="4" bestFit="1" customWidth="1"/>
    <col min="7685" max="7685" width="21.85546875" style="4" customWidth="1"/>
    <col min="7686" max="7686" width="34.140625" style="4" customWidth="1"/>
    <col min="7687" max="7687" width="2.28515625" style="4" customWidth="1"/>
    <col min="7688" max="7688" width="15.85546875" style="4" bestFit="1" customWidth="1"/>
    <col min="7689" max="7689" width="2" style="4" customWidth="1"/>
    <col min="7690" max="7690" width="11.28515625" style="4" bestFit="1" customWidth="1"/>
    <col min="7691" max="7933" width="9.140625" style="4" customWidth="1"/>
    <col min="7934" max="7934" width="4.42578125" style="4" customWidth="1"/>
    <col min="7935" max="7935" width="36.5703125" style="4" customWidth="1"/>
    <col min="7936" max="7936" width="0" style="4" hidden="1"/>
    <col min="7937" max="7937" width="9.140625" style="4" customWidth="1"/>
    <col min="7938" max="7938" width="1.5703125" style="4" customWidth="1"/>
    <col min="7939" max="7939" width="2.5703125" style="4" customWidth="1"/>
    <col min="7940" max="7940" width="58.7109375" style="4" bestFit="1" customWidth="1"/>
    <col min="7941" max="7941" width="21.85546875" style="4" customWidth="1"/>
    <col min="7942" max="7942" width="34.140625" style="4" customWidth="1"/>
    <col min="7943" max="7943" width="2.28515625" style="4" customWidth="1"/>
    <col min="7944" max="7944" width="15.85546875" style="4" bestFit="1" customWidth="1"/>
    <col min="7945" max="7945" width="2" style="4" customWidth="1"/>
    <col min="7946" max="7946" width="11.28515625" style="4" bestFit="1" customWidth="1"/>
    <col min="7947" max="8189" width="9.140625" style="4" customWidth="1"/>
    <col min="8190" max="8190" width="4.42578125" style="4" customWidth="1"/>
    <col min="8191" max="8191" width="36.5703125" style="4" customWidth="1"/>
    <col min="8192" max="8192" width="0" style="4" hidden="1"/>
    <col min="8193" max="8193" width="9.140625" style="4" customWidth="1"/>
    <col min="8194" max="8194" width="1.5703125" style="4" customWidth="1"/>
    <col min="8195" max="8195" width="2.5703125" style="4" customWidth="1"/>
    <col min="8196" max="8196" width="58.7109375" style="4" bestFit="1" customWidth="1"/>
    <col min="8197" max="8197" width="21.85546875" style="4" customWidth="1"/>
    <col min="8198" max="8198" width="34.140625" style="4" customWidth="1"/>
    <col min="8199" max="8199" width="2.28515625" style="4" customWidth="1"/>
    <col min="8200" max="8200" width="15.85546875" style="4" bestFit="1" customWidth="1"/>
    <col min="8201" max="8201" width="2" style="4" customWidth="1"/>
    <col min="8202" max="8202" width="11.28515625" style="4" bestFit="1" customWidth="1"/>
    <col min="8203" max="8445" width="9.140625" style="4" customWidth="1"/>
    <col min="8446" max="8446" width="4.42578125" style="4" customWidth="1"/>
    <col min="8447" max="8447" width="36.5703125" style="4" customWidth="1"/>
    <col min="8448" max="8448" width="0" style="4" hidden="1"/>
    <col min="8449" max="8449" width="9.140625" style="4" customWidth="1"/>
    <col min="8450" max="8450" width="1.5703125" style="4" customWidth="1"/>
    <col min="8451" max="8451" width="2.5703125" style="4" customWidth="1"/>
    <col min="8452" max="8452" width="58.7109375" style="4" bestFit="1" customWidth="1"/>
    <col min="8453" max="8453" width="21.85546875" style="4" customWidth="1"/>
    <col min="8454" max="8454" width="34.140625" style="4" customWidth="1"/>
    <col min="8455" max="8455" width="2.28515625" style="4" customWidth="1"/>
    <col min="8456" max="8456" width="15.85546875" style="4" bestFit="1" customWidth="1"/>
    <col min="8457" max="8457" width="2" style="4" customWidth="1"/>
    <col min="8458" max="8458" width="11.28515625" style="4" bestFit="1" customWidth="1"/>
    <col min="8459" max="8701" width="9.140625" style="4" customWidth="1"/>
    <col min="8702" max="8702" width="4.42578125" style="4" customWidth="1"/>
    <col min="8703" max="8703" width="36.5703125" style="4" customWidth="1"/>
    <col min="8704" max="8704" width="0" style="4" hidden="1"/>
    <col min="8705" max="8705" width="9.140625" style="4" customWidth="1"/>
    <col min="8706" max="8706" width="1.5703125" style="4" customWidth="1"/>
    <col min="8707" max="8707" width="2.5703125" style="4" customWidth="1"/>
    <col min="8708" max="8708" width="58.7109375" style="4" bestFit="1" customWidth="1"/>
    <col min="8709" max="8709" width="21.85546875" style="4" customWidth="1"/>
    <col min="8710" max="8710" width="34.140625" style="4" customWidth="1"/>
    <col min="8711" max="8711" width="2.28515625" style="4" customWidth="1"/>
    <col min="8712" max="8712" width="15.85546875" style="4" bestFit="1" customWidth="1"/>
    <col min="8713" max="8713" width="2" style="4" customWidth="1"/>
    <col min="8714" max="8714" width="11.28515625" style="4" bestFit="1" customWidth="1"/>
    <col min="8715" max="8957" width="9.140625" style="4" customWidth="1"/>
    <col min="8958" max="8958" width="4.42578125" style="4" customWidth="1"/>
    <col min="8959" max="8959" width="36.5703125" style="4" customWidth="1"/>
    <col min="8960" max="8960" width="0" style="4" hidden="1"/>
    <col min="8961" max="8961" width="9.140625" style="4" customWidth="1"/>
    <col min="8962" max="8962" width="1.5703125" style="4" customWidth="1"/>
    <col min="8963" max="8963" width="2.5703125" style="4" customWidth="1"/>
    <col min="8964" max="8964" width="58.7109375" style="4" bestFit="1" customWidth="1"/>
    <col min="8965" max="8965" width="21.85546875" style="4" customWidth="1"/>
    <col min="8966" max="8966" width="34.140625" style="4" customWidth="1"/>
    <col min="8967" max="8967" width="2.28515625" style="4" customWidth="1"/>
    <col min="8968" max="8968" width="15.85546875" style="4" bestFit="1" customWidth="1"/>
    <col min="8969" max="8969" width="2" style="4" customWidth="1"/>
    <col min="8970" max="8970" width="11.28515625" style="4" bestFit="1" customWidth="1"/>
    <col min="8971" max="9213" width="9.140625" style="4" customWidth="1"/>
    <col min="9214" max="9214" width="4.42578125" style="4" customWidth="1"/>
    <col min="9215" max="9215" width="36.5703125" style="4" customWidth="1"/>
    <col min="9216" max="9216" width="0" style="4" hidden="1"/>
    <col min="9217" max="9217" width="9.140625" style="4" customWidth="1"/>
    <col min="9218" max="9218" width="1.5703125" style="4" customWidth="1"/>
    <col min="9219" max="9219" width="2.5703125" style="4" customWidth="1"/>
    <col min="9220" max="9220" width="58.7109375" style="4" bestFit="1" customWidth="1"/>
    <col min="9221" max="9221" width="21.85546875" style="4" customWidth="1"/>
    <col min="9222" max="9222" width="34.140625" style="4" customWidth="1"/>
    <col min="9223" max="9223" width="2.28515625" style="4" customWidth="1"/>
    <col min="9224" max="9224" width="15.85546875" style="4" bestFit="1" customWidth="1"/>
    <col min="9225" max="9225" width="2" style="4" customWidth="1"/>
    <col min="9226" max="9226" width="11.28515625" style="4" bestFit="1" customWidth="1"/>
    <col min="9227" max="9469" width="9.140625" style="4" customWidth="1"/>
    <col min="9470" max="9470" width="4.42578125" style="4" customWidth="1"/>
    <col min="9471" max="9471" width="36.5703125" style="4" customWidth="1"/>
    <col min="9472" max="9472" width="0" style="4" hidden="1"/>
    <col min="9473" max="9473" width="9.140625" style="4" customWidth="1"/>
    <col min="9474" max="9474" width="1.5703125" style="4" customWidth="1"/>
    <col min="9475" max="9475" width="2.5703125" style="4" customWidth="1"/>
    <col min="9476" max="9476" width="58.7109375" style="4" bestFit="1" customWidth="1"/>
    <col min="9477" max="9477" width="21.85546875" style="4" customWidth="1"/>
    <col min="9478" max="9478" width="34.140625" style="4" customWidth="1"/>
    <col min="9479" max="9479" width="2.28515625" style="4" customWidth="1"/>
    <col min="9480" max="9480" width="15.85546875" style="4" bestFit="1" customWidth="1"/>
    <col min="9481" max="9481" width="2" style="4" customWidth="1"/>
    <col min="9482" max="9482" width="11.28515625" style="4" bestFit="1" customWidth="1"/>
    <col min="9483" max="9725" width="9.140625" style="4" customWidth="1"/>
    <col min="9726" max="9726" width="4.42578125" style="4" customWidth="1"/>
    <col min="9727" max="9727" width="36.5703125" style="4" customWidth="1"/>
    <col min="9728" max="9728" width="0" style="4" hidden="1"/>
    <col min="9729" max="9729" width="9.140625" style="4" customWidth="1"/>
    <col min="9730" max="9730" width="1.5703125" style="4" customWidth="1"/>
    <col min="9731" max="9731" width="2.5703125" style="4" customWidth="1"/>
    <col min="9732" max="9732" width="58.7109375" style="4" bestFit="1" customWidth="1"/>
    <col min="9733" max="9733" width="21.85546875" style="4" customWidth="1"/>
    <col min="9734" max="9734" width="34.140625" style="4" customWidth="1"/>
    <col min="9735" max="9735" width="2.28515625" style="4" customWidth="1"/>
    <col min="9736" max="9736" width="15.85546875" style="4" bestFit="1" customWidth="1"/>
    <col min="9737" max="9737" width="2" style="4" customWidth="1"/>
    <col min="9738" max="9738" width="11.28515625" style="4" bestFit="1" customWidth="1"/>
    <col min="9739" max="9981" width="9.140625" style="4" customWidth="1"/>
    <col min="9982" max="9982" width="4.42578125" style="4" customWidth="1"/>
    <col min="9983" max="9983" width="36.5703125" style="4" customWidth="1"/>
    <col min="9984" max="9984" width="0" style="4" hidden="1"/>
    <col min="9985" max="9985" width="9.140625" style="4" customWidth="1"/>
    <col min="9986" max="9986" width="1.5703125" style="4" customWidth="1"/>
    <col min="9987" max="9987" width="2.5703125" style="4" customWidth="1"/>
    <col min="9988" max="9988" width="58.7109375" style="4" bestFit="1" customWidth="1"/>
    <col min="9989" max="9989" width="21.85546875" style="4" customWidth="1"/>
    <col min="9990" max="9990" width="34.140625" style="4" customWidth="1"/>
    <col min="9991" max="9991" width="2.28515625" style="4" customWidth="1"/>
    <col min="9992" max="9992" width="15.85546875" style="4" bestFit="1" customWidth="1"/>
    <col min="9993" max="9993" width="2" style="4" customWidth="1"/>
    <col min="9994" max="9994" width="11.28515625" style="4" bestFit="1" customWidth="1"/>
    <col min="9995" max="10237" width="9.140625" style="4" customWidth="1"/>
    <col min="10238" max="10238" width="4.42578125" style="4" customWidth="1"/>
    <col min="10239" max="10239" width="36.5703125" style="4" customWidth="1"/>
    <col min="10240" max="10240" width="0" style="4" hidden="1"/>
    <col min="10241" max="10241" width="9.140625" style="4" customWidth="1"/>
    <col min="10242" max="10242" width="1.5703125" style="4" customWidth="1"/>
    <col min="10243" max="10243" width="2.5703125" style="4" customWidth="1"/>
    <col min="10244" max="10244" width="58.7109375" style="4" bestFit="1" customWidth="1"/>
    <col min="10245" max="10245" width="21.85546875" style="4" customWidth="1"/>
    <col min="10246" max="10246" width="34.140625" style="4" customWidth="1"/>
    <col min="10247" max="10247" width="2.28515625" style="4" customWidth="1"/>
    <col min="10248" max="10248" width="15.85546875" style="4" bestFit="1" customWidth="1"/>
    <col min="10249" max="10249" width="2" style="4" customWidth="1"/>
    <col min="10250" max="10250" width="11.28515625" style="4" bestFit="1" customWidth="1"/>
    <col min="10251" max="10493" width="9.140625" style="4" customWidth="1"/>
    <col min="10494" max="10494" width="4.42578125" style="4" customWidth="1"/>
    <col min="10495" max="10495" width="36.5703125" style="4" customWidth="1"/>
    <col min="10496" max="10496" width="0" style="4" hidden="1"/>
    <col min="10497" max="10497" width="9.140625" style="4" customWidth="1"/>
    <col min="10498" max="10498" width="1.5703125" style="4" customWidth="1"/>
    <col min="10499" max="10499" width="2.5703125" style="4" customWidth="1"/>
    <col min="10500" max="10500" width="58.7109375" style="4" bestFit="1" customWidth="1"/>
    <col min="10501" max="10501" width="21.85546875" style="4" customWidth="1"/>
    <col min="10502" max="10502" width="34.140625" style="4" customWidth="1"/>
    <col min="10503" max="10503" width="2.28515625" style="4" customWidth="1"/>
    <col min="10504" max="10504" width="15.85546875" style="4" bestFit="1" customWidth="1"/>
    <col min="10505" max="10505" width="2" style="4" customWidth="1"/>
    <col min="10506" max="10506" width="11.28515625" style="4" bestFit="1" customWidth="1"/>
    <col min="10507" max="10749" width="9.140625" style="4" customWidth="1"/>
    <col min="10750" max="10750" width="4.42578125" style="4" customWidth="1"/>
    <col min="10751" max="10751" width="36.5703125" style="4" customWidth="1"/>
    <col min="10752" max="10752" width="0" style="4" hidden="1"/>
    <col min="10753" max="10753" width="9.140625" style="4" customWidth="1"/>
    <col min="10754" max="10754" width="1.5703125" style="4" customWidth="1"/>
    <col min="10755" max="10755" width="2.5703125" style="4" customWidth="1"/>
    <col min="10756" max="10756" width="58.7109375" style="4" bestFit="1" customWidth="1"/>
    <col min="10757" max="10757" width="21.85546875" style="4" customWidth="1"/>
    <col min="10758" max="10758" width="34.140625" style="4" customWidth="1"/>
    <col min="10759" max="10759" width="2.28515625" style="4" customWidth="1"/>
    <col min="10760" max="10760" width="15.85546875" style="4" bestFit="1" customWidth="1"/>
    <col min="10761" max="10761" width="2" style="4" customWidth="1"/>
    <col min="10762" max="10762" width="11.28515625" style="4" bestFit="1" customWidth="1"/>
    <col min="10763" max="11005" width="9.140625" style="4" customWidth="1"/>
    <col min="11006" max="11006" width="4.42578125" style="4" customWidth="1"/>
    <col min="11007" max="11007" width="36.5703125" style="4" customWidth="1"/>
    <col min="11008" max="11008" width="0" style="4" hidden="1"/>
    <col min="11009" max="11009" width="9.140625" style="4" customWidth="1"/>
    <col min="11010" max="11010" width="1.5703125" style="4" customWidth="1"/>
    <col min="11011" max="11011" width="2.5703125" style="4" customWidth="1"/>
    <col min="11012" max="11012" width="58.7109375" style="4" bestFit="1" customWidth="1"/>
    <col min="11013" max="11013" width="21.85546875" style="4" customWidth="1"/>
    <col min="11014" max="11014" width="34.140625" style="4" customWidth="1"/>
    <col min="11015" max="11015" width="2.28515625" style="4" customWidth="1"/>
    <col min="11016" max="11016" width="15.85546875" style="4" bestFit="1" customWidth="1"/>
    <col min="11017" max="11017" width="2" style="4" customWidth="1"/>
    <col min="11018" max="11018" width="11.28515625" style="4" bestFit="1" customWidth="1"/>
    <col min="11019" max="11261" width="9.140625" style="4" customWidth="1"/>
    <col min="11262" max="11262" width="4.42578125" style="4" customWidth="1"/>
    <col min="11263" max="11263" width="36.5703125" style="4" customWidth="1"/>
    <col min="11264" max="11264" width="0" style="4" hidden="1"/>
    <col min="11265" max="11265" width="9.140625" style="4" customWidth="1"/>
    <col min="11266" max="11266" width="1.5703125" style="4" customWidth="1"/>
    <col min="11267" max="11267" width="2.5703125" style="4" customWidth="1"/>
    <col min="11268" max="11268" width="58.7109375" style="4" bestFit="1" customWidth="1"/>
    <col min="11269" max="11269" width="21.85546875" style="4" customWidth="1"/>
    <col min="11270" max="11270" width="34.140625" style="4" customWidth="1"/>
    <col min="11271" max="11271" width="2.28515625" style="4" customWidth="1"/>
    <col min="11272" max="11272" width="15.85546875" style="4" bestFit="1" customWidth="1"/>
    <col min="11273" max="11273" width="2" style="4" customWidth="1"/>
    <col min="11274" max="11274" width="11.28515625" style="4" bestFit="1" customWidth="1"/>
    <col min="11275" max="11517" width="9.140625" style="4" customWidth="1"/>
    <col min="11518" max="11518" width="4.42578125" style="4" customWidth="1"/>
    <col min="11519" max="11519" width="36.5703125" style="4" customWidth="1"/>
    <col min="11520" max="11520" width="0" style="4" hidden="1"/>
    <col min="11521" max="11521" width="9.140625" style="4" customWidth="1"/>
    <col min="11522" max="11522" width="1.5703125" style="4" customWidth="1"/>
    <col min="11523" max="11523" width="2.5703125" style="4" customWidth="1"/>
    <col min="11524" max="11524" width="58.7109375" style="4" bestFit="1" customWidth="1"/>
    <col min="11525" max="11525" width="21.85546875" style="4" customWidth="1"/>
    <col min="11526" max="11526" width="34.140625" style="4" customWidth="1"/>
    <col min="11527" max="11527" width="2.28515625" style="4" customWidth="1"/>
    <col min="11528" max="11528" width="15.85546875" style="4" bestFit="1" customWidth="1"/>
    <col min="11529" max="11529" width="2" style="4" customWidth="1"/>
    <col min="11530" max="11530" width="11.28515625" style="4" bestFit="1" customWidth="1"/>
    <col min="11531" max="11773" width="9.140625" style="4" customWidth="1"/>
    <col min="11774" max="11774" width="4.42578125" style="4" customWidth="1"/>
    <col min="11775" max="11775" width="36.5703125" style="4" customWidth="1"/>
    <col min="11776" max="11776" width="0" style="4" hidden="1"/>
    <col min="11777" max="11777" width="9.140625" style="4" customWidth="1"/>
    <col min="11778" max="11778" width="1.5703125" style="4" customWidth="1"/>
    <col min="11779" max="11779" width="2.5703125" style="4" customWidth="1"/>
    <col min="11780" max="11780" width="58.7109375" style="4" bestFit="1" customWidth="1"/>
    <col min="11781" max="11781" width="21.85546875" style="4" customWidth="1"/>
    <col min="11782" max="11782" width="34.140625" style="4" customWidth="1"/>
    <col min="11783" max="11783" width="2.28515625" style="4" customWidth="1"/>
    <col min="11784" max="11784" width="15.85546875" style="4" bestFit="1" customWidth="1"/>
    <col min="11785" max="11785" width="2" style="4" customWidth="1"/>
    <col min="11786" max="11786" width="11.28515625" style="4" bestFit="1" customWidth="1"/>
    <col min="11787" max="12029" width="9.140625" style="4" customWidth="1"/>
    <col min="12030" max="12030" width="4.42578125" style="4" customWidth="1"/>
    <col min="12031" max="12031" width="36.5703125" style="4" customWidth="1"/>
    <col min="12032" max="12032" width="0" style="4" hidden="1"/>
    <col min="12033" max="12033" width="9.140625" style="4" customWidth="1"/>
    <col min="12034" max="12034" width="1.5703125" style="4" customWidth="1"/>
    <col min="12035" max="12035" width="2.5703125" style="4" customWidth="1"/>
    <col min="12036" max="12036" width="58.7109375" style="4" bestFit="1" customWidth="1"/>
    <col min="12037" max="12037" width="21.85546875" style="4" customWidth="1"/>
    <col min="12038" max="12038" width="34.140625" style="4" customWidth="1"/>
    <col min="12039" max="12039" width="2.28515625" style="4" customWidth="1"/>
    <col min="12040" max="12040" width="15.85546875" style="4" bestFit="1" customWidth="1"/>
    <col min="12041" max="12041" width="2" style="4" customWidth="1"/>
    <col min="12042" max="12042" width="11.28515625" style="4" bestFit="1" customWidth="1"/>
    <col min="12043" max="12285" width="9.140625" style="4" customWidth="1"/>
    <col min="12286" max="12286" width="4.42578125" style="4" customWidth="1"/>
    <col min="12287" max="12287" width="36.5703125" style="4" customWidth="1"/>
    <col min="12288" max="12288" width="0" style="4" hidden="1"/>
    <col min="12289" max="12289" width="9.140625" style="4" customWidth="1"/>
    <col min="12290" max="12290" width="1.5703125" style="4" customWidth="1"/>
    <col min="12291" max="12291" width="2.5703125" style="4" customWidth="1"/>
    <col min="12292" max="12292" width="58.7109375" style="4" bestFit="1" customWidth="1"/>
    <col min="12293" max="12293" width="21.85546875" style="4" customWidth="1"/>
    <col min="12294" max="12294" width="34.140625" style="4" customWidth="1"/>
    <col min="12295" max="12295" width="2.28515625" style="4" customWidth="1"/>
    <col min="12296" max="12296" width="15.85546875" style="4" bestFit="1" customWidth="1"/>
    <col min="12297" max="12297" width="2" style="4" customWidth="1"/>
    <col min="12298" max="12298" width="11.28515625" style="4" bestFit="1" customWidth="1"/>
    <col min="12299" max="12541" width="9.140625" style="4" customWidth="1"/>
    <col min="12542" max="12542" width="4.42578125" style="4" customWidth="1"/>
    <col min="12543" max="12543" width="36.5703125" style="4" customWidth="1"/>
    <col min="12544" max="12544" width="0" style="4" hidden="1"/>
    <col min="12545" max="12545" width="9.140625" style="4" customWidth="1"/>
    <col min="12546" max="12546" width="1.5703125" style="4" customWidth="1"/>
    <col min="12547" max="12547" width="2.5703125" style="4" customWidth="1"/>
    <col min="12548" max="12548" width="58.7109375" style="4" bestFit="1" customWidth="1"/>
    <col min="12549" max="12549" width="21.85546875" style="4" customWidth="1"/>
    <col min="12550" max="12550" width="34.140625" style="4" customWidth="1"/>
    <col min="12551" max="12551" width="2.28515625" style="4" customWidth="1"/>
    <col min="12552" max="12552" width="15.85546875" style="4" bestFit="1" customWidth="1"/>
    <col min="12553" max="12553" width="2" style="4" customWidth="1"/>
    <col min="12554" max="12554" width="11.28515625" style="4" bestFit="1" customWidth="1"/>
    <col min="12555" max="12797" width="9.140625" style="4" customWidth="1"/>
    <col min="12798" max="12798" width="4.42578125" style="4" customWidth="1"/>
    <col min="12799" max="12799" width="36.5703125" style="4" customWidth="1"/>
    <col min="12800" max="12800" width="0" style="4" hidden="1"/>
    <col min="12801" max="12801" width="9.140625" style="4" customWidth="1"/>
    <col min="12802" max="12802" width="1.5703125" style="4" customWidth="1"/>
    <col min="12803" max="12803" width="2.5703125" style="4" customWidth="1"/>
    <col min="12804" max="12804" width="58.7109375" style="4" bestFit="1" customWidth="1"/>
    <col min="12805" max="12805" width="21.85546875" style="4" customWidth="1"/>
    <col min="12806" max="12806" width="34.140625" style="4" customWidth="1"/>
    <col min="12807" max="12807" width="2.28515625" style="4" customWidth="1"/>
    <col min="12808" max="12808" width="15.85546875" style="4" bestFit="1" customWidth="1"/>
    <col min="12809" max="12809" width="2" style="4" customWidth="1"/>
    <col min="12810" max="12810" width="11.28515625" style="4" bestFit="1" customWidth="1"/>
    <col min="12811" max="13053" width="9.140625" style="4" customWidth="1"/>
    <col min="13054" max="13054" width="4.42578125" style="4" customWidth="1"/>
    <col min="13055" max="13055" width="36.5703125" style="4" customWidth="1"/>
    <col min="13056" max="13056" width="0" style="4" hidden="1"/>
    <col min="13057" max="13057" width="9.140625" style="4" customWidth="1"/>
    <col min="13058" max="13058" width="1.5703125" style="4" customWidth="1"/>
    <col min="13059" max="13059" width="2.5703125" style="4" customWidth="1"/>
    <col min="13060" max="13060" width="58.7109375" style="4" bestFit="1" customWidth="1"/>
    <col min="13061" max="13061" width="21.85546875" style="4" customWidth="1"/>
    <col min="13062" max="13062" width="34.140625" style="4" customWidth="1"/>
    <col min="13063" max="13063" width="2.28515625" style="4" customWidth="1"/>
    <col min="13064" max="13064" width="15.85546875" style="4" bestFit="1" customWidth="1"/>
    <col min="13065" max="13065" width="2" style="4" customWidth="1"/>
    <col min="13066" max="13066" width="11.28515625" style="4" bestFit="1" customWidth="1"/>
    <col min="13067" max="13309" width="9.140625" style="4" customWidth="1"/>
    <col min="13310" max="13310" width="4.42578125" style="4" customWidth="1"/>
    <col min="13311" max="13311" width="36.5703125" style="4" customWidth="1"/>
    <col min="13312" max="13312" width="0" style="4" hidden="1"/>
    <col min="13313" max="13313" width="9.140625" style="4" customWidth="1"/>
    <col min="13314" max="13314" width="1.5703125" style="4" customWidth="1"/>
    <col min="13315" max="13315" width="2.5703125" style="4" customWidth="1"/>
    <col min="13316" max="13316" width="58.7109375" style="4" bestFit="1" customWidth="1"/>
    <col min="13317" max="13317" width="21.85546875" style="4" customWidth="1"/>
    <col min="13318" max="13318" width="34.140625" style="4" customWidth="1"/>
    <col min="13319" max="13319" width="2.28515625" style="4" customWidth="1"/>
    <col min="13320" max="13320" width="15.85546875" style="4" bestFit="1" customWidth="1"/>
    <col min="13321" max="13321" width="2" style="4" customWidth="1"/>
    <col min="13322" max="13322" width="11.28515625" style="4" bestFit="1" customWidth="1"/>
    <col min="13323" max="13565" width="9.140625" style="4" customWidth="1"/>
    <col min="13566" max="13566" width="4.42578125" style="4" customWidth="1"/>
    <col min="13567" max="13567" width="36.5703125" style="4" customWidth="1"/>
    <col min="13568" max="13568" width="0" style="4" hidden="1"/>
    <col min="13569" max="13569" width="9.140625" style="4" customWidth="1"/>
    <col min="13570" max="13570" width="1.5703125" style="4" customWidth="1"/>
    <col min="13571" max="13571" width="2.5703125" style="4" customWidth="1"/>
    <col min="13572" max="13572" width="58.7109375" style="4" bestFit="1" customWidth="1"/>
    <col min="13573" max="13573" width="21.85546875" style="4" customWidth="1"/>
    <col min="13574" max="13574" width="34.140625" style="4" customWidth="1"/>
    <col min="13575" max="13575" width="2.28515625" style="4" customWidth="1"/>
    <col min="13576" max="13576" width="15.85546875" style="4" bestFit="1" customWidth="1"/>
    <col min="13577" max="13577" width="2" style="4" customWidth="1"/>
    <col min="13578" max="13578" width="11.28515625" style="4" bestFit="1" customWidth="1"/>
    <col min="13579" max="13821" width="9.140625" style="4" customWidth="1"/>
    <col min="13822" max="13822" width="4.42578125" style="4" customWidth="1"/>
    <col min="13823" max="13823" width="36.5703125" style="4" customWidth="1"/>
    <col min="13824" max="13824" width="0" style="4" hidden="1"/>
    <col min="13825" max="13825" width="9.140625" style="4" customWidth="1"/>
    <col min="13826" max="13826" width="1.5703125" style="4" customWidth="1"/>
    <col min="13827" max="13827" width="2.5703125" style="4" customWidth="1"/>
    <col min="13828" max="13828" width="58.7109375" style="4" bestFit="1" customWidth="1"/>
    <col min="13829" max="13829" width="21.85546875" style="4" customWidth="1"/>
    <col min="13830" max="13830" width="34.140625" style="4" customWidth="1"/>
    <col min="13831" max="13831" width="2.28515625" style="4" customWidth="1"/>
    <col min="13832" max="13832" width="15.85546875" style="4" bestFit="1" customWidth="1"/>
    <col min="13833" max="13833" width="2" style="4" customWidth="1"/>
    <col min="13834" max="13834" width="11.28515625" style="4" bestFit="1" customWidth="1"/>
    <col min="13835" max="14077" width="9.140625" style="4" customWidth="1"/>
    <col min="14078" max="14078" width="4.42578125" style="4" customWidth="1"/>
    <col min="14079" max="14079" width="36.5703125" style="4" customWidth="1"/>
    <col min="14080" max="14080" width="0" style="4" hidden="1"/>
    <col min="14081" max="14081" width="9.140625" style="4" customWidth="1"/>
    <col min="14082" max="14082" width="1.5703125" style="4" customWidth="1"/>
    <col min="14083" max="14083" width="2.5703125" style="4" customWidth="1"/>
    <col min="14084" max="14084" width="58.7109375" style="4" bestFit="1" customWidth="1"/>
    <col min="14085" max="14085" width="21.85546875" style="4" customWidth="1"/>
    <col min="14086" max="14086" width="34.140625" style="4" customWidth="1"/>
    <col min="14087" max="14087" width="2.28515625" style="4" customWidth="1"/>
    <col min="14088" max="14088" width="15.85546875" style="4" bestFit="1" customWidth="1"/>
    <col min="14089" max="14089" width="2" style="4" customWidth="1"/>
    <col min="14090" max="14090" width="11.28515625" style="4" bestFit="1" customWidth="1"/>
    <col min="14091" max="14333" width="9.140625" style="4" customWidth="1"/>
    <col min="14334" max="14334" width="4.42578125" style="4" customWidth="1"/>
    <col min="14335" max="14335" width="36.5703125" style="4" customWidth="1"/>
    <col min="14336" max="14336" width="0" style="4" hidden="1"/>
    <col min="14337" max="14337" width="9.140625" style="4" customWidth="1"/>
    <col min="14338" max="14338" width="1.5703125" style="4" customWidth="1"/>
    <col min="14339" max="14339" width="2.5703125" style="4" customWidth="1"/>
    <col min="14340" max="14340" width="58.7109375" style="4" bestFit="1" customWidth="1"/>
    <col min="14341" max="14341" width="21.85546875" style="4" customWidth="1"/>
    <col min="14342" max="14342" width="34.140625" style="4" customWidth="1"/>
    <col min="14343" max="14343" width="2.28515625" style="4" customWidth="1"/>
    <col min="14344" max="14344" width="15.85546875" style="4" bestFit="1" customWidth="1"/>
    <col min="14345" max="14345" width="2" style="4" customWidth="1"/>
    <col min="14346" max="14346" width="11.28515625" style="4" bestFit="1" customWidth="1"/>
    <col min="14347" max="14589" width="9.140625" style="4" customWidth="1"/>
    <col min="14590" max="14590" width="4.42578125" style="4" customWidth="1"/>
    <col min="14591" max="14591" width="36.5703125" style="4" customWidth="1"/>
    <col min="14592" max="14592" width="0" style="4" hidden="1"/>
    <col min="14593" max="14593" width="9.140625" style="4" customWidth="1"/>
    <col min="14594" max="14594" width="1.5703125" style="4" customWidth="1"/>
    <col min="14595" max="14595" width="2.5703125" style="4" customWidth="1"/>
    <col min="14596" max="14596" width="58.7109375" style="4" bestFit="1" customWidth="1"/>
    <col min="14597" max="14597" width="21.85546875" style="4" customWidth="1"/>
    <col min="14598" max="14598" width="34.140625" style="4" customWidth="1"/>
    <col min="14599" max="14599" width="2.28515625" style="4" customWidth="1"/>
    <col min="14600" max="14600" width="15.85546875" style="4" bestFit="1" customWidth="1"/>
    <col min="14601" max="14601" width="2" style="4" customWidth="1"/>
    <col min="14602" max="14602" width="11.28515625" style="4" bestFit="1" customWidth="1"/>
    <col min="14603" max="14845" width="9.140625" style="4" customWidth="1"/>
    <col min="14846" max="14846" width="4.42578125" style="4" customWidth="1"/>
    <col min="14847" max="14847" width="36.5703125" style="4" customWidth="1"/>
    <col min="14848" max="14848" width="0" style="4" hidden="1"/>
    <col min="14849" max="14849" width="9.140625" style="4" customWidth="1"/>
    <col min="14850" max="14850" width="1.5703125" style="4" customWidth="1"/>
    <col min="14851" max="14851" width="2.5703125" style="4" customWidth="1"/>
    <col min="14852" max="14852" width="58.7109375" style="4" bestFit="1" customWidth="1"/>
    <col min="14853" max="14853" width="21.85546875" style="4" customWidth="1"/>
    <col min="14854" max="14854" width="34.140625" style="4" customWidth="1"/>
    <col min="14855" max="14855" width="2.28515625" style="4" customWidth="1"/>
    <col min="14856" max="14856" width="15.85546875" style="4" bestFit="1" customWidth="1"/>
    <col min="14857" max="14857" width="2" style="4" customWidth="1"/>
    <col min="14858" max="14858" width="11.28515625" style="4" bestFit="1" customWidth="1"/>
    <col min="14859" max="15101" width="9.140625" style="4" customWidth="1"/>
    <col min="15102" max="15102" width="4.42578125" style="4" customWidth="1"/>
    <col min="15103" max="15103" width="36.5703125" style="4" customWidth="1"/>
    <col min="15104" max="15104" width="0" style="4" hidden="1"/>
    <col min="15105" max="15105" width="9.140625" style="4" customWidth="1"/>
    <col min="15106" max="15106" width="1.5703125" style="4" customWidth="1"/>
    <col min="15107" max="15107" width="2.5703125" style="4" customWidth="1"/>
    <col min="15108" max="15108" width="58.7109375" style="4" bestFit="1" customWidth="1"/>
    <col min="15109" max="15109" width="21.85546875" style="4" customWidth="1"/>
    <col min="15110" max="15110" width="34.140625" style="4" customWidth="1"/>
    <col min="15111" max="15111" width="2.28515625" style="4" customWidth="1"/>
    <col min="15112" max="15112" width="15.85546875" style="4" bestFit="1" customWidth="1"/>
    <col min="15113" max="15113" width="2" style="4" customWidth="1"/>
    <col min="15114" max="15114" width="11.28515625" style="4" bestFit="1" customWidth="1"/>
    <col min="15115" max="15357" width="9.140625" style="4" customWidth="1"/>
    <col min="15358" max="15358" width="4.42578125" style="4" customWidth="1"/>
    <col min="15359" max="15359" width="36.5703125" style="4" customWidth="1"/>
    <col min="15360" max="15360" width="0" style="4" hidden="1"/>
    <col min="15361" max="15361" width="9.140625" style="4" customWidth="1"/>
    <col min="15362" max="15362" width="1.5703125" style="4" customWidth="1"/>
    <col min="15363" max="15363" width="2.5703125" style="4" customWidth="1"/>
    <col min="15364" max="15364" width="58.7109375" style="4" bestFit="1" customWidth="1"/>
    <col min="15365" max="15365" width="21.85546875" style="4" customWidth="1"/>
    <col min="15366" max="15366" width="34.140625" style="4" customWidth="1"/>
    <col min="15367" max="15367" width="2.28515625" style="4" customWidth="1"/>
    <col min="15368" max="15368" width="15.85546875" style="4" bestFit="1" customWidth="1"/>
    <col min="15369" max="15369" width="2" style="4" customWidth="1"/>
    <col min="15370" max="15370" width="11.28515625" style="4" bestFit="1" customWidth="1"/>
    <col min="15371" max="15613" width="9.140625" style="4" customWidth="1"/>
    <col min="15614" max="15614" width="4.42578125" style="4" customWidth="1"/>
    <col min="15615" max="15615" width="36.5703125" style="4" customWidth="1"/>
    <col min="15616" max="15616" width="0" style="4" hidden="1"/>
    <col min="15617" max="15617" width="9.140625" style="4" customWidth="1"/>
    <col min="15618" max="15618" width="1.5703125" style="4" customWidth="1"/>
    <col min="15619" max="15619" width="2.5703125" style="4" customWidth="1"/>
    <col min="15620" max="15620" width="58.7109375" style="4" bestFit="1" customWidth="1"/>
    <col min="15621" max="15621" width="21.85546875" style="4" customWidth="1"/>
    <col min="15622" max="15622" width="34.140625" style="4" customWidth="1"/>
    <col min="15623" max="15623" width="2.28515625" style="4" customWidth="1"/>
    <col min="15624" max="15624" width="15.85546875" style="4" bestFit="1" customWidth="1"/>
    <col min="15625" max="15625" width="2" style="4" customWidth="1"/>
    <col min="15626" max="15626" width="11.28515625" style="4" bestFit="1" customWidth="1"/>
    <col min="15627" max="15869" width="9.140625" style="4" customWidth="1"/>
    <col min="15870" max="15870" width="4.42578125" style="4" customWidth="1"/>
    <col min="15871" max="15871" width="36.5703125" style="4" customWidth="1"/>
    <col min="15872" max="15872" width="0" style="4" hidden="1"/>
    <col min="15873" max="15873" width="9.140625" style="4" customWidth="1"/>
    <col min="15874" max="15874" width="1.5703125" style="4" customWidth="1"/>
    <col min="15875" max="15875" width="2.5703125" style="4" customWidth="1"/>
    <col min="15876" max="15876" width="58.7109375" style="4" bestFit="1" customWidth="1"/>
    <col min="15877" max="15877" width="21.85546875" style="4" customWidth="1"/>
    <col min="15878" max="15878" width="34.140625" style="4" customWidth="1"/>
    <col min="15879" max="15879" width="2.28515625" style="4" customWidth="1"/>
    <col min="15880" max="15880" width="15.85546875" style="4" bestFit="1" customWidth="1"/>
    <col min="15881" max="15881" width="2" style="4" customWidth="1"/>
    <col min="15882" max="15882" width="11.28515625" style="4" bestFit="1" customWidth="1"/>
    <col min="15883" max="16125" width="9.140625" style="4" customWidth="1"/>
    <col min="16126" max="16126" width="4.42578125" style="4" customWidth="1"/>
    <col min="16127" max="16127" width="36.5703125" style="4" customWidth="1"/>
    <col min="16128" max="16128" width="0" style="4" hidden="1"/>
    <col min="16129" max="16129" width="9.140625" style="4" customWidth="1"/>
    <col min="16130" max="16130" width="1.5703125" style="4" customWidth="1"/>
    <col min="16131" max="16131" width="2.5703125" style="4" customWidth="1"/>
    <col min="16132" max="16132" width="58.7109375" style="4" bestFit="1" customWidth="1"/>
    <col min="16133" max="16133" width="21.85546875" style="4" customWidth="1"/>
    <col min="16134" max="16134" width="34.140625" style="4" customWidth="1"/>
    <col min="16135" max="16135" width="2.28515625" style="4" customWidth="1"/>
    <col min="16136" max="16136" width="15.85546875" style="4" bestFit="1" customWidth="1"/>
    <col min="16137" max="16137" width="2" style="4" customWidth="1"/>
    <col min="16138" max="16138" width="11.28515625" style="4" bestFit="1" customWidth="1"/>
    <col min="16139" max="16381" width="9.140625" style="4" customWidth="1"/>
    <col min="16382" max="16382" width="4.42578125" style="4" customWidth="1"/>
    <col min="16383" max="16383" width="36.5703125" style="4" customWidth="1"/>
    <col min="16384" max="16384" width="0" style="4" hidden="1"/>
  </cols>
  <sheetData>
    <row r="1" spans="2:11" ht="17.25" thickBot="1" x14ac:dyDescent="0.35"/>
    <row r="2" spans="2:11" ht="9.75" customHeight="1" thickBot="1" x14ac:dyDescent="0.35">
      <c r="B2" s="42"/>
      <c r="C2" s="1"/>
      <c r="D2" s="1"/>
      <c r="E2" s="2"/>
      <c r="F2" s="3"/>
      <c r="G2" s="3"/>
      <c r="H2" s="3"/>
      <c r="I2" s="43"/>
    </row>
    <row r="3" spans="2:11" x14ac:dyDescent="0.3">
      <c r="B3" s="44"/>
      <c r="D3" s="55" t="s">
        <v>0</v>
      </c>
      <c r="E3" s="56"/>
      <c r="F3" s="56"/>
      <c r="G3" s="56"/>
      <c r="H3" s="57"/>
      <c r="I3" s="45"/>
    </row>
    <row r="4" spans="2:11" s="6" customFormat="1" ht="20.25" x14ac:dyDescent="0.3">
      <c r="B4" s="46"/>
      <c r="C4" s="5"/>
      <c r="D4" s="58" t="s">
        <v>1</v>
      </c>
      <c r="E4" s="59"/>
      <c r="F4" s="59"/>
      <c r="G4" s="59"/>
      <c r="H4" s="60"/>
      <c r="I4" s="47"/>
      <c r="J4" s="48"/>
      <c r="K4" s="48"/>
    </row>
    <row r="5" spans="2:11" s="6" customFormat="1" ht="17.25" thickBot="1" x14ac:dyDescent="0.35">
      <c r="B5" s="46"/>
      <c r="D5" s="61" t="s">
        <v>2</v>
      </c>
      <c r="E5" s="62"/>
      <c r="F5" s="62"/>
      <c r="G5" s="62"/>
      <c r="H5" s="63"/>
      <c r="I5" s="49"/>
    </row>
    <row r="6" spans="2:11" x14ac:dyDescent="0.3">
      <c r="B6" s="44"/>
      <c r="C6" s="7" t="s">
        <v>3</v>
      </c>
      <c r="F6" s="9" t="s">
        <v>4</v>
      </c>
      <c r="G6" s="10"/>
      <c r="H6" s="9" t="s">
        <v>5</v>
      </c>
      <c r="I6" s="45"/>
    </row>
    <row r="7" spans="2:11" x14ac:dyDescent="0.3">
      <c r="B7" s="44"/>
      <c r="C7" s="11" t="s">
        <v>6</v>
      </c>
      <c r="D7" s="12"/>
      <c r="E7" s="13"/>
      <c r="F7" s="14"/>
      <c r="G7" s="14"/>
      <c r="H7" s="14"/>
      <c r="I7" s="45"/>
    </row>
    <row r="8" spans="2:11" x14ac:dyDescent="0.3">
      <c r="B8" s="44"/>
      <c r="C8" s="4" t="s">
        <v>7</v>
      </c>
      <c r="D8" s="15"/>
      <c r="E8" s="13"/>
      <c r="F8" s="14"/>
      <c r="G8" s="14"/>
      <c r="H8" s="14"/>
      <c r="I8" s="45"/>
    </row>
    <row r="9" spans="2:11" x14ac:dyDescent="0.3">
      <c r="B9" s="44"/>
      <c r="C9" s="15"/>
      <c r="D9" s="15" t="s">
        <v>8</v>
      </c>
      <c r="E9" s="13"/>
      <c r="F9" s="14">
        <f>'[1]3. Μετάβαση 2015'!D26+'[1]3. Μετάβαση 2015'!D27+'[1]3. Μετάβαση 2015'!D28</f>
        <v>0</v>
      </c>
      <c r="G9" s="14"/>
      <c r="H9" s="14">
        <f>'[1]2. Μετάβαση 2014'!D26+'[1]2. Μετάβαση 2014'!D27+'[1]2. Μετάβαση 2014'!D28</f>
        <v>0</v>
      </c>
      <c r="I9" s="45"/>
    </row>
    <row r="10" spans="2:11" x14ac:dyDescent="0.3">
      <c r="B10" s="44"/>
      <c r="C10" s="15"/>
      <c r="D10" s="15" t="s">
        <v>9</v>
      </c>
      <c r="E10" s="13"/>
      <c r="F10" s="14">
        <f>'[1]3. Μετάβαση 2015'!D30+'[1]3. Μετάβαση 2015'!D31</f>
        <v>0</v>
      </c>
      <c r="G10" s="14"/>
      <c r="H10" s="14">
        <f>'[1]2. Μετάβαση 2014'!D30+'[1]2. Μετάβαση 2014'!D31</f>
        <v>0</v>
      </c>
      <c r="I10" s="45"/>
    </row>
    <row r="11" spans="2:11" x14ac:dyDescent="0.3">
      <c r="B11" s="44"/>
      <c r="C11" s="15"/>
      <c r="D11" s="15" t="s">
        <v>10</v>
      </c>
      <c r="E11" s="13"/>
      <c r="F11" s="14">
        <f>'[1]3. Μετάβαση 2015'!D32+'[1]3. Μετάβαση 2015'!D33+'[1]3. Μετάβαση 2015'!D34+'[1]3. Μετάβαση 2015'!D35</f>
        <v>3432.1699999999837</v>
      </c>
      <c r="G11" s="14"/>
      <c r="H11" s="14">
        <f>'[1]2. Μετάβαση 2014'!D32+'[1]2. Μετάβαση 2014'!D33+'[1]2. Μετάβαση 2014'!D34+'[1]2. Μετάβαση 2014'!D35</f>
        <v>2298.6100000000151</v>
      </c>
      <c r="I11" s="45"/>
    </row>
    <row r="12" spans="2:11" x14ac:dyDescent="0.3">
      <c r="B12" s="44"/>
      <c r="C12" s="15"/>
      <c r="D12" s="15" t="s">
        <v>11</v>
      </c>
      <c r="E12" s="13"/>
      <c r="F12" s="14">
        <v>0</v>
      </c>
      <c r="G12" s="14"/>
      <c r="H12" s="14">
        <v>0</v>
      </c>
      <c r="I12" s="45"/>
    </row>
    <row r="13" spans="2:11" x14ac:dyDescent="0.3">
      <c r="B13" s="44"/>
      <c r="C13" s="15"/>
      <c r="D13" s="15" t="s">
        <v>12</v>
      </c>
      <c r="E13" s="13"/>
      <c r="F13" s="14">
        <v>0</v>
      </c>
      <c r="G13" s="14"/>
      <c r="H13" s="14">
        <v>0</v>
      </c>
      <c r="I13" s="45"/>
    </row>
    <row r="14" spans="2:11" ht="17.25" thickBot="1" x14ac:dyDescent="0.35">
      <c r="B14" s="44"/>
      <c r="C14" s="15"/>
      <c r="D14" s="15" t="s">
        <v>13</v>
      </c>
      <c r="E14" s="13"/>
      <c r="F14" s="16">
        <v>0</v>
      </c>
      <c r="G14" s="14"/>
      <c r="H14" s="16">
        <v>0</v>
      </c>
      <c r="I14" s="45"/>
    </row>
    <row r="15" spans="2:11" x14ac:dyDescent="0.3">
      <c r="B15" s="44"/>
      <c r="C15" s="4" t="s">
        <v>14</v>
      </c>
      <c r="F15" s="17">
        <f>SUM(F9:F14)</f>
        <v>3432.1699999999837</v>
      </c>
      <c r="G15" s="17"/>
      <c r="H15" s="17">
        <f>SUM(H9:H14)</f>
        <v>2298.6100000000151</v>
      </c>
      <c r="I15" s="45"/>
    </row>
    <row r="16" spans="2:11" x14ac:dyDescent="0.3">
      <c r="B16" s="44"/>
      <c r="F16" s="14"/>
      <c r="G16" s="14"/>
      <c r="H16" s="14"/>
      <c r="I16" s="45"/>
    </row>
    <row r="17" spans="2:10" x14ac:dyDescent="0.3">
      <c r="B17" s="44"/>
      <c r="C17" s="4" t="s">
        <v>15</v>
      </c>
      <c r="F17" s="14"/>
      <c r="G17" s="14"/>
      <c r="H17" s="14"/>
      <c r="I17" s="45"/>
    </row>
    <row r="18" spans="2:10" x14ac:dyDescent="0.3">
      <c r="B18" s="44"/>
      <c r="D18" s="4" t="s">
        <v>16</v>
      </c>
      <c r="F18" s="14">
        <v>0</v>
      </c>
      <c r="G18" s="14"/>
      <c r="H18" s="14">
        <v>0</v>
      </c>
      <c r="I18" s="45"/>
    </row>
    <row r="19" spans="2:10" x14ac:dyDescent="0.3">
      <c r="B19" s="44"/>
      <c r="D19" s="4" t="s">
        <v>17</v>
      </c>
      <c r="F19" s="14">
        <v>0</v>
      </c>
      <c r="G19" s="14"/>
      <c r="H19" s="14">
        <v>0</v>
      </c>
      <c r="I19" s="45"/>
    </row>
    <row r="20" spans="2:10" ht="17.25" thickBot="1" x14ac:dyDescent="0.35">
      <c r="B20" s="44"/>
      <c r="D20" s="4" t="s">
        <v>18</v>
      </c>
      <c r="F20" s="16">
        <f>'[1]3. Μετάβαση 2015'!D13+'[1]3. Μετάβαση 2015'!D24</f>
        <v>19940.499999999971</v>
      </c>
      <c r="G20" s="14"/>
      <c r="H20" s="16">
        <f>'[1]2. Μετάβαση 2014'!D13+'[1]2. Μετάβαση 2014'!D24</f>
        <v>24820.499999999971</v>
      </c>
      <c r="I20" s="45"/>
    </row>
    <row r="21" spans="2:10" x14ac:dyDescent="0.3">
      <c r="B21" s="44"/>
      <c r="C21" s="4" t="s">
        <v>14</v>
      </c>
      <c r="F21" s="17">
        <f>SUM(F18:F20)</f>
        <v>19940.499999999971</v>
      </c>
      <c r="G21" s="17"/>
      <c r="H21" s="17">
        <f>SUM(H18:H20)</f>
        <v>24820.499999999971</v>
      </c>
      <c r="I21" s="45"/>
    </row>
    <row r="22" spans="2:10" x14ac:dyDescent="0.3">
      <c r="B22" s="44"/>
      <c r="F22" s="14"/>
      <c r="G22" s="14"/>
      <c r="H22" s="14"/>
      <c r="I22" s="45"/>
    </row>
    <row r="23" spans="2:10" ht="33" x14ac:dyDescent="0.3">
      <c r="B23" s="44"/>
      <c r="D23" s="18" t="s">
        <v>19</v>
      </c>
      <c r="F23" s="14">
        <v>0</v>
      </c>
      <c r="G23" s="14"/>
      <c r="H23" s="14">
        <v>0</v>
      </c>
      <c r="I23" s="45"/>
    </row>
    <row r="24" spans="2:10" x14ac:dyDescent="0.3">
      <c r="B24" s="44"/>
      <c r="C24" s="4" t="s">
        <v>20</v>
      </c>
      <c r="F24" s="14"/>
      <c r="G24" s="14"/>
      <c r="H24" s="14"/>
      <c r="I24" s="45"/>
    </row>
    <row r="25" spans="2:10" x14ac:dyDescent="0.3">
      <c r="B25" s="44"/>
      <c r="D25" s="4" t="s">
        <v>21</v>
      </c>
      <c r="F25" s="14">
        <v>0</v>
      </c>
      <c r="G25" s="14"/>
      <c r="H25" s="14">
        <v>0</v>
      </c>
      <c r="I25" s="45"/>
    </row>
    <row r="26" spans="2:10" x14ac:dyDescent="0.3">
      <c r="B26" s="44"/>
      <c r="D26" s="4" t="s">
        <v>22</v>
      </c>
      <c r="F26" s="14">
        <v>0</v>
      </c>
      <c r="G26" s="14"/>
      <c r="H26" s="14">
        <v>0</v>
      </c>
      <c r="I26" s="45"/>
    </row>
    <row r="27" spans="2:10" x14ac:dyDescent="0.3">
      <c r="B27" s="44"/>
      <c r="D27" s="4" t="s">
        <v>23</v>
      </c>
      <c r="F27" s="14">
        <f>'[1]3. Μετάβαση 2015'!D41</f>
        <v>32083.61</v>
      </c>
      <c r="G27" s="14"/>
      <c r="H27" s="14">
        <f>'[1]2. Μετάβαση 2014'!F41</f>
        <v>32083.61</v>
      </c>
      <c r="I27" s="45"/>
    </row>
    <row r="28" spans="2:10" x14ac:dyDescent="0.3">
      <c r="B28" s="44"/>
      <c r="D28" s="4" t="s">
        <v>24</v>
      </c>
      <c r="F28" s="14">
        <v>0</v>
      </c>
      <c r="G28" s="14"/>
      <c r="H28" s="14">
        <v>0</v>
      </c>
      <c r="I28" s="45"/>
    </row>
    <row r="29" spans="2:10" ht="17.25" thickBot="1" x14ac:dyDescent="0.35">
      <c r="B29" s="44"/>
      <c r="D29" s="4" t="s">
        <v>25</v>
      </c>
      <c r="F29" s="16">
        <f>'[1]3. Μετάβαση 2015'!D43</f>
        <v>1000</v>
      </c>
      <c r="G29" s="14"/>
      <c r="H29" s="16">
        <f>'[1]2. Μετάβαση 2014'!F43</f>
        <v>2426</v>
      </c>
      <c r="I29" s="45"/>
      <c r="J29" s="50"/>
    </row>
    <row r="30" spans="2:10" ht="17.25" thickBot="1" x14ac:dyDescent="0.35">
      <c r="B30" s="44"/>
      <c r="C30" s="4" t="s">
        <v>14</v>
      </c>
      <c r="F30" s="19">
        <f>SUM(F25:F29)</f>
        <v>33083.61</v>
      </c>
      <c r="G30" s="14"/>
      <c r="H30" s="19">
        <f>SUM(H23:H29)</f>
        <v>34509.61</v>
      </c>
      <c r="I30" s="45"/>
    </row>
    <row r="31" spans="2:10" ht="17.25" thickBot="1" x14ac:dyDescent="0.35">
      <c r="B31" s="44"/>
      <c r="D31" s="4" t="s">
        <v>26</v>
      </c>
      <c r="F31" s="14">
        <v>0</v>
      </c>
      <c r="G31" s="14"/>
      <c r="H31" s="14">
        <v>0</v>
      </c>
      <c r="I31" s="45"/>
    </row>
    <row r="32" spans="2:10" s="11" customFormat="1" ht="15" thickBot="1" x14ac:dyDescent="0.25">
      <c r="B32" s="51"/>
      <c r="C32" s="11" t="s">
        <v>27</v>
      </c>
      <c r="E32" s="8"/>
      <c r="F32" s="20">
        <f>F15+F21+F30+F31</f>
        <v>56456.279999999955</v>
      </c>
      <c r="G32" s="17"/>
      <c r="H32" s="20">
        <f>H15+H21+H30+H31</f>
        <v>61628.719999999987</v>
      </c>
      <c r="I32" s="52"/>
    </row>
    <row r="33" spans="2:9" s="11" customFormat="1" ht="14.25" x14ac:dyDescent="0.2">
      <c r="B33" s="51"/>
      <c r="E33" s="8"/>
      <c r="F33" s="17"/>
      <c r="G33" s="17"/>
      <c r="H33" s="17"/>
      <c r="I33" s="52"/>
    </row>
    <row r="34" spans="2:9" s="11" customFormat="1" ht="14.25" x14ac:dyDescent="0.2">
      <c r="B34" s="51"/>
      <c r="C34" s="11" t="s">
        <v>28</v>
      </c>
      <c r="E34" s="8"/>
      <c r="F34" s="17"/>
      <c r="G34" s="17"/>
      <c r="H34" s="17"/>
      <c r="I34" s="52"/>
    </row>
    <row r="35" spans="2:9" x14ac:dyDescent="0.3">
      <c r="B35" s="44"/>
      <c r="C35" s="4" t="s">
        <v>29</v>
      </c>
      <c r="F35" s="14"/>
      <c r="G35" s="14"/>
      <c r="H35" s="14"/>
      <c r="I35" s="45"/>
    </row>
    <row r="36" spans="2:9" x14ac:dyDescent="0.3">
      <c r="B36" s="44"/>
      <c r="D36" s="4" t="s">
        <v>30</v>
      </c>
      <c r="F36" s="14">
        <f>'[1]3. Μετάβαση 2015'!D50</f>
        <v>0</v>
      </c>
      <c r="G36" s="14"/>
      <c r="H36" s="14">
        <f>'[1]2. Μετάβαση 2014'!F50</f>
        <v>0</v>
      </c>
      <c r="I36" s="45"/>
    </row>
    <row r="37" spans="2:9" x14ac:dyDescent="0.3">
      <c r="B37" s="44"/>
      <c r="D37" s="4" t="s">
        <v>31</v>
      </c>
      <c r="F37" s="14">
        <f>'[1]3. Μετάβαση 2015'!D49</f>
        <v>0</v>
      </c>
      <c r="G37" s="14"/>
      <c r="H37" s="14">
        <f>'[1]2. Μετάβαση 2014'!D49</f>
        <v>0</v>
      </c>
      <c r="I37" s="45"/>
    </row>
    <row r="38" spans="2:9" x14ac:dyDescent="0.3">
      <c r="B38" s="44"/>
      <c r="D38" s="4" t="s">
        <v>32</v>
      </c>
      <c r="F38" s="14">
        <v>0</v>
      </c>
      <c r="G38" s="14"/>
      <c r="H38" s="14">
        <v>0</v>
      </c>
      <c r="I38" s="45"/>
    </row>
    <row r="39" spans="2:9" x14ac:dyDescent="0.3">
      <c r="B39" s="44"/>
      <c r="D39" s="4" t="s">
        <v>12</v>
      </c>
      <c r="F39" s="14">
        <v>0</v>
      </c>
      <c r="G39" s="14"/>
      <c r="H39" s="14">
        <v>0</v>
      </c>
      <c r="I39" s="45"/>
    </row>
    <row r="40" spans="2:9" x14ac:dyDescent="0.3">
      <c r="B40" s="44"/>
      <c r="D40" s="4" t="s">
        <v>33</v>
      </c>
      <c r="F40" s="14">
        <v>0</v>
      </c>
      <c r="G40" s="14"/>
      <c r="H40" s="14">
        <v>0</v>
      </c>
      <c r="I40" s="45"/>
    </row>
    <row r="41" spans="2:9" ht="17.25" thickBot="1" x14ac:dyDescent="0.35">
      <c r="B41" s="44"/>
      <c r="D41" s="4" t="s">
        <v>34</v>
      </c>
      <c r="F41" s="16">
        <v>0</v>
      </c>
      <c r="G41" s="14"/>
      <c r="H41" s="16">
        <v>0</v>
      </c>
      <c r="I41" s="45"/>
    </row>
    <row r="42" spans="2:9" x14ac:dyDescent="0.3">
      <c r="B42" s="44"/>
      <c r="C42" s="4" t="s">
        <v>14</v>
      </c>
      <c r="F42" s="17">
        <f>SUM(F36:F41)</f>
        <v>0</v>
      </c>
      <c r="G42" s="17"/>
      <c r="H42" s="17">
        <f>SUM(H36:H41)</f>
        <v>0</v>
      </c>
      <c r="I42" s="45"/>
    </row>
    <row r="43" spans="2:9" x14ac:dyDescent="0.3">
      <c r="B43" s="44"/>
      <c r="F43" s="14"/>
      <c r="G43" s="14"/>
      <c r="H43" s="14"/>
      <c r="I43" s="45"/>
    </row>
    <row r="44" spans="2:9" x14ac:dyDescent="0.3">
      <c r="B44" s="44"/>
      <c r="C44" s="4" t="s">
        <v>35</v>
      </c>
      <c r="F44" s="14"/>
      <c r="G44" s="14"/>
      <c r="H44" s="14"/>
      <c r="I44" s="45"/>
    </row>
    <row r="45" spans="2:9" x14ac:dyDescent="0.3">
      <c r="B45" s="44"/>
      <c r="D45" s="4" t="s">
        <v>36</v>
      </c>
      <c r="F45" s="14">
        <f>'[1]3. Μετάβαση 2015'!D56+'[1]3. Μετάβαση 2015'!D62</f>
        <v>191101.25</v>
      </c>
      <c r="G45" s="14"/>
      <c r="H45" s="14">
        <f>'[1]2. Μετάβαση 2014'!F56+'[1]2. Μετάβαση 2014'!F62</f>
        <v>458035.04</v>
      </c>
      <c r="I45" s="45"/>
    </row>
    <row r="46" spans="2:9" x14ac:dyDescent="0.3">
      <c r="B46" s="44"/>
      <c r="D46" s="4" t="s">
        <v>37</v>
      </c>
      <c r="F46" s="14">
        <v>0</v>
      </c>
      <c r="G46" s="14"/>
      <c r="H46" s="14">
        <v>0</v>
      </c>
      <c r="I46" s="45"/>
    </row>
    <row r="47" spans="2:9" x14ac:dyDescent="0.3">
      <c r="B47" s="44"/>
      <c r="D47" s="4" t="s">
        <v>38</v>
      </c>
      <c r="F47" s="14">
        <f>'[1]3. Μετάβαση 2015'!D63+'[1]3. Μετάβαση 2015'!D64+'[1]3. Μετάβαση 2015'!D66+'[1]3. Μετάβαση 2015'!D67+'[1]3. Μετάβαση 2015'!D68+'[1]3. Μετάβαση 2015'!D69+'[1]3. Μετάβαση 2015'!D70+'[1]3. Μετάβαση 2015'!D71</f>
        <v>67556.850000000006</v>
      </c>
      <c r="G47" s="14"/>
      <c r="H47" s="14">
        <f>'[1]2. Μετάβαση 2014'!F67+'[1]2. Μετάβαση 2014'!F70</f>
        <v>68382.67</v>
      </c>
      <c r="I47" s="45"/>
    </row>
    <row r="48" spans="2:9" x14ac:dyDescent="0.3">
      <c r="B48" s="44"/>
      <c r="D48" s="4" t="s">
        <v>39</v>
      </c>
      <c r="F48" s="14">
        <v>0</v>
      </c>
      <c r="G48" s="14"/>
      <c r="H48" s="14">
        <v>0</v>
      </c>
      <c r="I48" s="45"/>
    </row>
    <row r="49" spans="2:9" x14ac:dyDescent="0.3">
      <c r="B49" s="44"/>
      <c r="D49" s="4" t="s">
        <v>40</v>
      </c>
      <c r="F49" s="14">
        <v>0</v>
      </c>
      <c r="G49" s="14"/>
      <c r="H49" s="14">
        <v>0</v>
      </c>
      <c r="I49" s="45"/>
    </row>
    <row r="50" spans="2:9" ht="17.25" thickBot="1" x14ac:dyDescent="0.35">
      <c r="B50" s="44"/>
      <c r="D50" s="4" t="s">
        <v>41</v>
      </c>
      <c r="F50" s="16">
        <f>'[1]3. Μετάβαση 2015'!D82</f>
        <v>357898.38</v>
      </c>
      <c r="G50" s="14"/>
      <c r="H50" s="16">
        <f>'[1]2. Μετάβαση 2014'!F82</f>
        <v>266790.32</v>
      </c>
      <c r="I50" s="45"/>
    </row>
    <row r="51" spans="2:9" ht="17.25" thickBot="1" x14ac:dyDescent="0.35">
      <c r="B51" s="44"/>
      <c r="C51" s="4" t="s">
        <v>14</v>
      </c>
      <c r="F51" s="19">
        <f>SUM(F45:F50)</f>
        <v>616556.48</v>
      </c>
      <c r="G51" s="14"/>
      <c r="H51" s="19">
        <f>SUM(H45:H50)</f>
        <v>793208.03</v>
      </c>
      <c r="I51" s="45"/>
    </row>
    <row r="52" spans="2:9" s="11" customFormat="1" ht="15" thickBot="1" x14ac:dyDescent="0.25">
      <c r="B52" s="51"/>
      <c r="C52" s="11" t="s">
        <v>42</v>
      </c>
      <c r="E52" s="8"/>
      <c r="F52" s="21">
        <f>F42+F51</f>
        <v>616556.48</v>
      </c>
      <c r="G52" s="17"/>
      <c r="H52" s="21">
        <f>H42+H51</f>
        <v>793208.03</v>
      </c>
      <c r="I52" s="52"/>
    </row>
    <row r="53" spans="2:9" s="11" customFormat="1" ht="15" thickBot="1" x14ac:dyDescent="0.25">
      <c r="B53" s="51"/>
      <c r="C53" s="11" t="s">
        <v>43</v>
      </c>
      <c r="E53" s="8"/>
      <c r="F53" s="22">
        <f>F32+F52</f>
        <v>673012.75999999989</v>
      </c>
      <c r="G53" s="17"/>
      <c r="H53" s="22">
        <f>H32+H52</f>
        <v>854836.75</v>
      </c>
      <c r="I53" s="52"/>
    </row>
    <row r="54" spans="2:9" s="11" customFormat="1" ht="15" thickTop="1" x14ac:dyDescent="0.2">
      <c r="B54" s="51"/>
      <c r="E54" s="8"/>
      <c r="F54" s="17"/>
      <c r="G54" s="17"/>
      <c r="H54" s="17"/>
      <c r="I54" s="52"/>
    </row>
    <row r="55" spans="2:9" s="11" customFormat="1" x14ac:dyDescent="0.3">
      <c r="B55" s="51"/>
      <c r="C55" s="7" t="s">
        <v>44</v>
      </c>
      <c r="D55" s="4"/>
      <c r="E55" s="8"/>
      <c r="F55" s="10"/>
      <c r="G55" s="10"/>
      <c r="H55" s="10"/>
      <c r="I55" s="52"/>
    </row>
    <row r="56" spans="2:9" x14ac:dyDescent="0.3">
      <c r="B56" s="44"/>
      <c r="C56" s="11" t="s">
        <v>45</v>
      </c>
      <c r="F56" s="14"/>
      <c r="G56" s="14"/>
      <c r="H56" s="14"/>
      <c r="I56" s="45"/>
    </row>
    <row r="57" spans="2:9" x14ac:dyDescent="0.3">
      <c r="B57" s="44"/>
      <c r="C57" s="4" t="s">
        <v>46</v>
      </c>
      <c r="F57" s="14"/>
      <c r="G57" s="14"/>
      <c r="H57" s="14"/>
      <c r="I57" s="45"/>
    </row>
    <row r="58" spans="2:9" x14ac:dyDescent="0.3">
      <c r="B58" s="44"/>
      <c r="D58" s="4" t="s">
        <v>47</v>
      </c>
      <c r="F58" s="14">
        <f>'[1]3. Μετάβαση 2015'!D95</f>
        <v>132030</v>
      </c>
      <c r="G58" s="14"/>
      <c r="H58" s="14">
        <f>'[1]2. Μετάβαση 2014'!D95</f>
        <v>132030</v>
      </c>
      <c r="I58" s="45"/>
    </row>
    <row r="59" spans="2:9" x14ac:dyDescent="0.3">
      <c r="B59" s="44"/>
      <c r="D59" s="4" t="s">
        <v>48</v>
      </c>
      <c r="F59" s="14">
        <v>0</v>
      </c>
      <c r="G59" s="14"/>
      <c r="H59" s="14">
        <v>0</v>
      </c>
      <c r="I59" s="45"/>
    </row>
    <row r="60" spans="2:9" x14ac:dyDescent="0.3">
      <c r="B60" s="44"/>
      <c r="D60" s="4" t="s">
        <v>49</v>
      </c>
      <c r="F60" s="14">
        <v>0</v>
      </c>
      <c r="G60" s="14"/>
      <c r="H60" s="14">
        <v>0</v>
      </c>
      <c r="I60" s="45"/>
    </row>
    <row r="61" spans="2:9" ht="17.25" thickBot="1" x14ac:dyDescent="0.35">
      <c r="B61" s="44"/>
      <c r="D61" s="4" t="s">
        <v>50</v>
      </c>
      <c r="F61" s="16">
        <v>0</v>
      </c>
      <c r="G61" s="14"/>
      <c r="H61" s="16">
        <v>0</v>
      </c>
      <c r="I61" s="45"/>
    </row>
    <row r="62" spans="2:9" x14ac:dyDescent="0.3">
      <c r="B62" s="44"/>
      <c r="C62" s="4" t="s">
        <v>14</v>
      </c>
      <c r="F62" s="17">
        <f>SUM(F58:F61)</f>
        <v>132030</v>
      </c>
      <c r="G62" s="17"/>
      <c r="H62" s="17">
        <f>SUM(H58:H61)</f>
        <v>132030</v>
      </c>
      <c r="I62" s="45"/>
    </row>
    <row r="63" spans="2:9" x14ac:dyDescent="0.3">
      <c r="B63" s="44"/>
      <c r="F63" s="14"/>
      <c r="G63" s="14"/>
      <c r="H63" s="14"/>
      <c r="I63" s="45"/>
    </row>
    <row r="64" spans="2:9" x14ac:dyDescent="0.3">
      <c r="B64" s="44"/>
      <c r="C64" s="4" t="s">
        <v>51</v>
      </c>
      <c r="F64" s="14"/>
      <c r="G64" s="14"/>
      <c r="H64" s="14"/>
      <c r="I64" s="45"/>
    </row>
    <row r="65" spans="2:10" x14ac:dyDescent="0.3">
      <c r="B65" s="44"/>
      <c r="D65" s="4" t="s">
        <v>52</v>
      </c>
      <c r="F65" s="14">
        <f>'[1]3. Μετάβαση 2015'!D99</f>
        <v>0</v>
      </c>
      <c r="G65" s="14"/>
      <c r="H65" s="14">
        <f>'[1]2. Μετάβαση 2014'!D99</f>
        <v>0</v>
      </c>
      <c r="I65" s="45"/>
    </row>
    <row r="66" spans="2:10" x14ac:dyDescent="0.3">
      <c r="B66" s="44"/>
      <c r="D66" s="4" t="s">
        <v>53</v>
      </c>
      <c r="F66" s="14">
        <v>0</v>
      </c>
      <c r="G66" s="14"/>
      <c r="H66" s="14">
        <v>0</v>
      </c>
      <c r="I66" s="45"/>
    </row>
    <row r="67" spans="2:10" ht="17.25" thickBot="1" x14ac:dyDescent="0.35">
      <c r="B67" s="44"/>
      <c r="D67" s="4" t="s">
        <v>54</v>
      </c>
      <c r="F67" s="16">
        <v>0</v>
      </c>
      <c r="G67" s="14"/>
      <c r="H67" s="16">
        <v>0</v>
      </c>
      <c r="I67" s="45"/>
    </row>
    <row r="68" spans="2:10" x14ac:dyDescent="0.3">
      <c r="B68" s="44"/>
      <c r="C68" s="4" t="s">
        <v>14</v>
      </c>
      <c r="F68" s="17">
        <f>SUM(F65:F67)</f>
        <v>0</v>
      </c>
      <c r="G68" s="17"/>
      <c r="H68" s="17">
        <f>SUM(H65:H67)</f>
        <v>0</v>
      </c>
      <c r="I68" s="45"/>
    </row>
    <row r="69" spans="2:10" x14ac:dyDescent="0.3">
      <c r="B69" s="44"/>
      <c r="F69" s="14"/>
      <c r="G69" s="14"/>
      <c r="H69" s="14"/>
      <c r="I69" s="45"/>
    </row>
    <row r="70" spans="2:10" x14ac:dyDescent="0.3">
      <c r="B70" s="44"/>
      <c r="C70" s="4" t="s">
        <v>55</v>
      </c>
      <c r="F70" s="14"/>
      <c r="G70" s="14"/>
      <c r="H70" s="14"/>
      <c r="I70" s="45"/>
    </row>
    <row r="71" spans="2:10" x14ac:dyDescent="0.3">
      <c r="B71" s="44"/>
      <c r="D71" s="4" t="s">
        <v>56</v>
      </c>
      <c r="F71" s="14">
        <f>'[1]1. ΕΓΛΣ Ισολογισμος'!U24+'[1]1. ΕΓΛΣ Ισολογισμος'!U25</f>
        <v>22336.960000000003</v>
      </c>
      <c r="G71" s="14"/>
      <c r="H71" s="14">
        <f>'[1]1. ΕΓΛΣ Ισολογισμος'!X24+'[1]1. ΕΓΛΣ Ισολογισμος'!X25</f>
        <v>22003.200000000001</v>
      </c>
      <c r="I71" s="45"/>
      <c r="J71" s="50"/>
    </row>
    <row r="72" spans="2:10" x14ac:dyDescent="0.3">
      <c r="B72" s="44"/>
      <c r="D72" s="4" t="s">
        <v>57</v>
      </c>
      <c r="F72" s="14">
        <v>0</v>
      </c>
      <c r="G72" s="14"/>
      <c r="H72" s="14">
        <v>0</v>
      </c>
      <c r="I72" s="45"/>
    </row>
    <row r="73" spans="2:10" ht="17.25" thickBot="1" x14ac:dyDescent="0.35">
      <c r="B73" s="44"/>
      <c r="D73" s="4" t="s">
        <v>58</v>
      </c>
      <c r="F73" s="16">
        <f>'[1]3. Μετάβαση 2015'!D113</f>
        <v>40757.300000000003</v>
      </c>
      <c r="G73" s="14"/>
      <c r="H73" s="16">
        <f>'[1]1. ΕΓΛΣ Ισολογισμος'!X33</f>
        <v>35215.869999999995</v>
      </c>
      <c r="I73" s="53"/>
      <c r="J73" s="50"/>
    </row>
    <row r="74" spans="2:10" ht="17.25" thickBot="1" x14ac:dyDescent="0.35">
      <c r="B74" s="44"/>
      <c r="C74" s="4" t="s">
        <v>14</v>
      </c>
      <c r="F74" s="19">
        <f>SUM(F71:F73)</f>
        <v>63094.260000000009</v>
      </c>
      <c r="G74" s="14"/>
      <c r="H74" s="19">
        <f>SUM(H71:H73)</f>
        <v>57219.069999999992</v>
      </c>
      <c r="I74" s="45"/>
    </row>
    <row r="75" spans="2:10" s="11" customFormat="1" ht="17.25" thickBot="1" x14ac:dyDescent="0.35">
      <c r="B75" s="51"/>
      <c r="C75" s="4" t="s">
        <v>59</v>
      </c>
      <c r="D75" s="4"/>
      <c r="E75" s="8"/>
      <c r="F75" s="19">
        <v>0</v>
      </c>
      <c r="G75" s="14"/>
      <c r="H75" s="19">
        <v>0</v>
      </c>
      <c r="I75" s="52"/>
    </row>
    <row r="76" spans="2:10" ht="17.25" thickBot="1" x14ac:dyDescent="0.35">
      <c r="B76" s="44"/>
      <c r="C76" s="11" t="s">
        <v>60</v>
      </c>
      <c r="D76" s="11"/>
      <c r="F76" s="20">
        <f>F62+F68+F74+F75</f>
        <v>195124.26</v>
      </c>
      <c r="G76" s="17"/>
      <c r="H76" s="20">
        <f>H62+H68+H74+H75</f>
        <v>189249.07</v>
      </c>
      <c r="I76" s="45"/>
    </row>
    <row r="77" spans="2:10" x14ac:dyDescent="0.3">
      <c r="B77" s="44"/>
      <c r="C77" s="11"/>
      <c r="D77" s="11"/>
      <c r="F77" s="17"/>
      <c r="G77" s="17"/>
      <c r="H77" s="17"/>
      <c r="I77" s="45"/>
    </row>
    <row r="78" spans="2:10" x14ac:dyDescent="0.3">
      <c r="B78" s="44"/>
      <c r="C78" s="11" t="s">
        <v>61</v>
      </c>
      <c r="F78" s="14"/>
      <c r="G78" s="14"/>
      <c r="H78" s="14"/>
      <c r="I78" s="45"/>
    </row>
    <row r="79" spans="2:10" x14ac:dyDescent="0.3">
      <c r="B79" s="44"/>
      <c r="D79" s="4" t="s">
        <v>62</v>
      </c>
      <c r="F79" s="14">
        <f>'[1]1. ΕΓΛΣ Ισολογισμος'!U45</f>
        <v>1123.3499999999999</v>
      </c>
      <c r="G79" s="14"/>
      <c r="H79" s="14">
        <f>'[1]1. ΕΓΛΣ Ισολογισμος'!X45</f>
        <v>1123.3499999999999</v>
      </c>
      <c r="I79" s="45"/>
    </row>
    <row r="80" spans="2:10" ht="17.25" thickBot="1" x14ac:dyDescent="0.35">
      <c r="B80" s="44"/>
      <c r="D80" s="4" t="s">
        <v>63</v>
      </c>
      <c r="F80" s="16">
        <v>0</v>
      </c>
      <c r="G80" s="14"/>
      <c r="H80" s="16">
        <v>0</v>
      </c>
      <c r="I80" s="45"/>
    </row>
    <row r="81" spans="2:10" x14ac:dyDescent="0.3">
      <c r="B81" s="44"/>
      <c r="C81" s="4" t="s">
        <v>14</v>
      </c>
      <c r="F81" s="14">
        <f>F79+F80</f>
        <v>1123.3499999999999</v>
      </c>
      <c r="G81" s="14"/>
      <c r="H81" s="14">
        <f>H79+H80</f>
        <v>1123.3499999999999</v>
      </c>
      <c r="I81" s="45"/>
      <c r="J81" s="50"/>
    </row>
    <row r="82" spans="2:10" x14ac:dyDescent="0.3">
      <c r="B82" s="44"/>
      <c r="F82" s="14"/>
      <c r="G82" s="14"/>
      <c r="H82" s="14"/>
      <c r="I82" s="45"/>
    </row>
    <row r="83" spans="2:10" x14ac:dyDescent="0.3">
      <c r="B83" s="44"/>
      <c r="C83" s="11" t="s">
        <v>64</v>
      </c>
      <c r="F83" s="14"/>
      <c r="G83" s="14"/>
      <c r="H83" s="14"/>
      <c r="I83" s="45"/>
    </row>
    <row r="84" spans="2:10" x14ac:dyDescent="0.3">
      <c r="B84" s="44"/>
      <c r="C84" s="4" t="s">
        <v>65</v>
      </c>
      <c r="F84" s="14"/>
      <c r="G84" s="14"/>
      <c r="H84" s="14"/>
      <c r="I84" s="45"/>
    </row>
    <row r="85" spans="2:10" x14ac:dyDescent="0.3">
      <c r="B85" s="44"/>
      <c r="D85" s="4" t="s">
        <v>66</v>
      </c>
      <c r="F85" s="14">
        <v>0</v>
      </c>
      <c r="G85" s="14"/>
      <c r="H85" s="14">
        <v>0</v>
      </c>
      <c r="I85" s="45"/>
      <c r="J85" s="50"/>
    </row>
    <row r="86" spans="2:10" x14ac:dyDescent="0.3">
      <c r="B86" s="44"/>
      <c r="D86" s="4" t="s">
        <v>67</v>
      </c>
      <c r="F86" s="14">
        <v>0</v>
      </c>
      <c r="G86" s="14"/>
      <c r="H86" s="14">
        <v>0</v>
      </c>
      <c r="I86" s="45"/>
    </row>
    <row r="87" spans="2:10" x14ac:dyDescent="0.3">
      <c r="B87" s="44"/>
      <c r="D87" s="4" t="s">
        <v>68</v>
      </c>
      <c r="F87" s="14">
        <v>0</v>
      </c>
      <c r="G87" s="14"/>
      <c r="H87" s="14">
        <v>0</v>
      </c>
      <c r="I87" s="45"/>
    </row>
    <row r="88" spans="2:10" s="11" customFormat="1" ht="17.25" thickBot="1" x14ac:dyDescent="0.35">
      <c r="B88" s="51"/>
      <c r="C88" s="4"/>
      <c r="D88" s="4" t="s">
        <v>69</v>
      </c>
      <c r="E88" s="8"/>
      <c r="F88" s="16">
        <v>0</v>
      </c>
      <c r="G88" s="14"/>
      <c r="H88" s="16">
        <v>0</v>
      </c>
      <c r="I88" s="52"/>
    </row>
    <row r="89" spans="2:10" x14ac:dyDescent="0.3">
      <c r="B89" s="44"/>
      <c r="C89" s="4" t="s">
        <v>14</v>
      </c>
      <c r="F89" s="17">
        <v>0</v>
      </c>
      <c r="G89" s="17"/>
      <c r="H89" s="17">
        <v>0</v>
      </c>
      <c r="I89" s="45"/>
    </row>
    <row r="90" spans="2:10" x14ac:dyDescent="0.3">
      <c r="B90" s="44"/>
      <c r="C90" s="4" t="s">
        <v>70</v>
      </c>
      <c r="D90" s="11"/>
      <c r="F90" s="17"/>
      <c r="G90" s="17"/>
      <c r="H90" s="17"/>
      <c r="I90" s="45"/>
    </row>
    <row r="91" spans="2:10" x14ac:dyDescent="0.3">
      <c r="B91" s="44"/>
      <c r="D91" s="4" t="s">
        <v>71</v>
      </c>
      <c r="F91" s="14">
        <f>'[1]1. ΕΓΛΣ Ισολογισμος'!U62</f>
        <v>335717.22</v>
      </c>
      <c r="G91" s="14"/>
      <c r="H91" s="14">
        <f>'[1]1. ΕΓΛΣ Ισολογισμος'!X62</f>
        <v>353011.75</v>
      </c>
      <c r="I91" s="45"/>
      <c r="J91" s="50"/>
    </row>
    <row r="92" spans="2:10" x14ac:dyDescent="0.3">
      <c r="B92" s="44"/>
      <c r="D92" s="4" t="s">
        <v>72</v>
      </c>
      <c r="F92" s="14">
        <v>0</v>
      </c>
      <c r="G92" s="14"/>
      <c r="H92" s="14">
        <v>0</v>
      </c>
      <c r="I92" s="45"/>
      <c r="J92" s="50"/>
    </row>
    <row r="93" spans="2:10" x14ac:dyDescent="0.3">
      <c r="B93" s="44"/>
      <c r="D93" s="4" t="s">
        <v>73</v>
      </c>
      <c r="F93" s="14">
        <f>'[1]1. ΕΓΛΣ Ισολογισμος'!U59+'[1]1. ΕΓΛΣ Ισολογισμος'!U61</f>
        <v>76212.53</v>
      </c>
      <c r="G93" s="14"/>
      <c r="H93" s="14">
        <f>'[1]2. Μετάβαση 2014'!F135+'[1]2. Μετάβαση 2014'!F136+'[1]2. Μετάβαση 2014'!F137</f>
        <v>246434.6</v>
      </c>
      <c r="I93" s="45"/>
    </row>
    <row r="94" spans="2:10" x14ac:dyDescent="0.3">
      <c r="B94" s="44"/>
      <c r="D94" s="4" t="s">
        <v>74</v>
      </c>
      <c r="F94" s="14">
        <f>'[1]3. Μετάβαση 2015'!D141</f>
        <v>6177.75</v>
      </c>
      <c r="G94" s="14"/>
      <c r="H94" s="14">
        <f>'[1]2. Μετάβαση 2014'!F141</f>
        <v>8960.1</v>
      </c>
      <c r="I94" s="45"/>
    </row>
    <row r="95" spans="2:10" x14ac:dyDescent="0.3">
      <c r="B95" s="44"/>
      <c r="D95" s="4" t="s">
        <v>75</v>
      </c>
      <c r="F95" s="14">
        <v>18838.39</v>
      </c>
      <c r="G95" s="14"/>
      <c r="H95" s="14">
        <f>'[1]2. Μετάβαση 2014'!F140</f>
        <v>29346.560000000005</v>
      </c>
      <c r="I95" s="45"/>
    </row>
    <row r="96" spans="2:10" x14ac:dyDescent="0.3">
      <c r="B96" s="44"/>
      <c r="D96" s="4" t="s">
        <v>76</v>
      </c>
      <c r="F96" s="14">
        <f>'[1]3. Μετάβαση 2015'!D142</f>
        <v>37340.239999999998</v>
      </c>
      <c r="G96" s="14"/>
      <c r="H96" s="14">
        <f>'[1]2. Μετάβαση 2014'!F142</f>
        <v>18196.62</v>
      </c>
      <c r="I96" s="45"/>
    </row>
    <row r="97" spans="2:11" x14ac:dyDescent="0.3">
      <c r="B97" s="44"/>
      <c r="D97" s="4" t="s">
        <v>77</v>
      </c>
      <c r="F97" s="14">
        <f>'[1]1. ΕΓΛΣ Ισολογισμος'!U69</f>
        <v>2479.02</v>
      </c>
      <c r="G97" s="14"/>
      <c r="H97" s="14">
        <f>'[1]1. ΕΓΛΣ Ισολογισμος'!X69</f>
        <v>8514.7000000000007</v>
      </c>
      <c r="I97" s="45"/>
    </row>
    <row r="98" spans="2:11" x14ac:dyDescent="0.3">
      <c r="B98" s="44"/>
      <c r="D98" s="4" t="s">
        <v>78</v>
      </c>
      <c r="F98" s="14">
        <v>0</v>
      </c>
      <c r="G98" s="14"/>
      <c r="H98" s="14">
        <v>0</v>
      </c>
      <c r="I98" s="45"/>
    </row>
    <row r="99" spans="2:11" s="11" customFormat="1" ht="17.25" thickBot="1" x14ac:dyDescent="0.35">
      <c r="B99" s="51"/>
      <c r="C99" s="4"/>
      <c r="D99" s="4" t="s">
        <v>79</v>
      </c>
      <c r="E99" s="8"/>
      <c r="F99" s="16">
        <v>0</v>
      </c>
      <c r="G99" s="14"/>
      <c r="H99" s="16">
        <v>0</v>
      </c>
      <c r="I99" s="52"/>
    </row>
    <row r="100" spans="2:11" s="11" customFormat="1" ht="17.25" thickBot="1" x14ac:dyDescent="0.35">
      <c r="B100" s="51"/>
      <c r="C100" s="4" t="s">
        <v>14</v>
      </c>
      <c r="D100" s="4"/>
      <c r="E100" s="8"/>
      <c r="F100" s="19">
        <f>SUM(F91:F99)</f>
        <v>476765.15</v>
      </c>
      <c r="G100" s="14"/>
      <c r="H100" s="19">
        <f>SUM(H91:H99)</f>
        <v>664464.32999999996</v>
      </c>
      <c r="I100" s="52"/>
    </row>
    <row r="101" spans="2:11" ht="17.25" thickBot="1" x14ac:dyDescent="0.35">
      <c r="B101" s="44"/>
      <c r="C101" s="11" t="s">
        <v>80</v>
      </c>
      <c r="D101" s="11"/>
      <c r="F101" s="20">
        <f>F100+F89</f>
        <v>476765.15</v>
      </c>
      <c r="G101" s="17"/>
      <c r="H101" s="20">
        <f>H100+H89</f>
        <v>664464.32999999996</v>
      </c>
      <c r="I101" s="45"/>
    </row>
    <row r="102" spans="2:11" ht="17.25" thickBot="1" x14ac:dyDescent="0.35">
      <c r="B102" s="44"/>
      <c r="C102" s="11" t="s">
        <v>81</v>
      </c>
      <c r="D102" s="11"/>
      <c r="F102" s="23">
        <f>F76+F81+F101</f>
        <v>673012.76</v>
      </c>
      <c r="G102" s="17"/>
      <c r="H102" s="23">
        <f>H76+H81+H101</f>
        <v>854836.75</v>
      </c>
      <c r="I102" s="45"/>
      <c r="K102" s="50"/>
    </row>
    <row r="103" spans="2:11" ht="17.25" thickTop="1" x14ac:dyDescent="0.3">
      <c r="B103" s="44"/>
      <c r="I103" s="45"/>
    </row>
    <row r="104" spans="2:11" x14ac:dyDescent="0.3">
      <c r="B104" s="44"/>
      <c r="F104" s="25">
        <v>0</v>
      </c>
      <c r="G104" s="26"/>
      <c r="H104" s="25">
        <v>0</v>
      </c>
      <c r="I104" s="45"/>
    </row>
    <row r="105" spans="2:11" x14ac:dyDescent="0.3">
      <c r="B105" s="44"/>
      <c r="I105" s="45"/>
    </row>
    <row r="106" spans="2:11" ht="20.25" x14ac:dyDescent="0.3">
      <c r="B106" s="44"/>
      <c r="C106" s="27" t="s">
        <v>82</v>
      </c>
      <c r="D106" s="28"/>
      <c r="F106" s="9" t="s">
        <v>4</v>
      </c>
      <c r="G106" s="9"/>
      <c r="H106" s="9" t="s">
        <v>5</v>
      </c>
      <c r="I106" s="45"/>
    </row>
    <row r="107" spans="2:11" x14ac:dyDescent="0.3">
      <c r="B107" s="44"/>
      <c r="D107" s="29"/>
      <c r="F107" s="28"/>
      <c r="G107" s="28"/>
      <c r="H107" s="28"/>
      <c r="I107" s="45"/>
    </row>
    <row r="108" spans="2:11" x14ac:dyDescent="0.3">
      <c r="B108" s="44"/>
      <c r="D108" s="30" t="s">
        <v>83</v>
      </c>
      <c r="E108" s="13"/>
      <c r="F108" s="31">
        <f>'[1]3. Μετάβαση 2015'!D160</f>
        <v>369927.61</v>
      </c>
      <c r="G108" s="28"/>
      <c r="H108" s="31">
        <f>'[1]2. Μετάβαση 2014'!F160</f>
        <v>467986.11</v>
      </c>
      <c r="I108" s="45"/>
    </row>
    <row r="109" spans="2:11" ht="17.25" thickBot="1" x14ac:dyDescent="0.35">
      <c r="B109" s="44"/>
      <c r="D109" s="30" t="s">
        <v>84</v>
      </c>
      <c r="E109" s="13"/>
      <c r="F109" s="32">
        <f>'[1]3. Μετάβαση 2015'!D161</f>
        <v>-183668.73</v>
      </c>
      <c r="G109" s="28"/>
      <c r="H109" s="32">
        <f>'[1]2. Μετάβαση 2014'!F161</f>
        <v>-294837.62</v>
      </c>
      <c r="I109" s="45"/>
    </row>
    <row r="110" spans="2:11" x14ac:dyDescent="0.3">
      <c r="B110" s="44"/>
      <c r="D110" s="33" t="s">
        <v>85</v>
      </c>
      <c r="E110" s="13"/>
      <c r="F110" s="34">
        <f>SUM(F108:F109)</f>
        <v>186258.87999999998</v>
      </c>
      <c r="G110" s="28"/>
      <c r="H110" s="34">
        <f>SUM(H108:H109)</f>
        <v>173148.49</v>
      </c>
      <c r="I110" s="45"/>
    </row>
    <row r="111" spans="2:11" ht="17.25" thickBot="1" x14ac:dyDescent="0.35">
      <c r="B111" s="44"/>
      <c r="D111" s="30" t="s">
        <v>86</v>
      </c>
      <c r="E111" s="13"/>
      <c r="F111" s="35">
        <f>'[1]3. Μετάβαση 2015'!D163</f>
        <v>0</v>
      </c>
      <c r="G111" s="28"/>
      <c r="H111" s="35">
        <f>'[1]2. Μετάβαση 2014'!D163</f>
        <v>0</v>
      </c>
      <c r="I111" s="45"/>
    </row>
    <row r="112" spans="2:11" x14ac:dyDescent="0.3">
      <c r="B112" s="44"/>
      <c r="D112" s="30"/>
      <c r="E112" s="13"/>
      <c r="F112" s="34">
        <f>F110+F111</f>
        <v>186258.87999999998</v>
      </c>
      <c r="G112" s="28"/>
      <c r="H112" s="34">
        <f>SUM(H110:H111)</f>
        <v>173148.49</v>
      </c>
      <c r="I112" s="45"/>
    </row>
    <row r="113" spans="2:15" x14ac:dyDescent="0.3">
      <c r="B113" s="44"/>
      <c r="D113" s="30"/>
      <c r="E113" s="13"/>
      <c r="F113" s="31"/>
      <c r="G113" s="28"/>
      <c r="H113" s="31"/>
      <c r="I113" s="45"/>
    </row>
    <row r="114" spans="2:15" s="8" customFormat="1" x14ac:dyDescent="0.3">
      <c r="B114" s="54"/>
      <c r="C114" s="4"/>
      <c r="D114" s="30" t="s">
        <v>87</v>
      </c>
      <c r="E114" s="13"/>
      <c r="F114" s="36">
        <f>'[1]3. Μετάβαση 2015'!D165</f>
        <v>-84362.82</v>
      </c>
      <c r="G114" s="37"/>
      <c r="H114" s="36">
        <f>'[1]2. Μετάβαση 2014'!D165</f>
        <v>-58977.11</v>
      </c>
      <c r="I114" s="45"/>
    </row>
    <row r="115" spans="2:15" s="8" customFormat="1" x14ac:dyDescent="0.3">
      <c r="B115" s="54"/>
      <c r="C115" s="4"/>
      <c r="D115" s="30" t="s">
        <v>88</v>
      </c>
      <c r="E115" s="13"/>
      <c r="F115" s="36">
        <f>'[1]3. Μετάβαση 2015'!D167</f>
        <v>-61050.49</v>
      </c>
      <c r="G115" s="37"/>
      <c r="H115" s="36">
        <f>'[1]2. Μετάβαση 2014'!D167</f>
        <v>-54380.99</v>
      </c>
      <c r="I115" s="45"/>
    </row>
    <row r="116" spans="2:15" s="8" customFormat="1" x14ac:dyDescent="0.3">
      <c r="B116" s="54"/>
      <c r="C116" s="4"/>
      <c r="D116" s="30" t="s">
        <v>89</v>
      </c>
      <c r="F116" s="36">
        <f>'[1]3. Μετάβαση 2015'!D182+'[1]3. Μετάβαση 2015'!D183+'[1]3. Μετάβαση 2015'!D184</f>
        <v>-2282.2600000000002</v>
      </c>
      <c r="G116" s="37"/>
      <c r="H116" s="36">
        <f>'[1]2. Μετάβαση 2014'!D182+'[1]2. Μετάβαση 2014'!D183+'[1]2. Μετάβαση 2014'!D184</f>
        <v>-4856.09</v>
      </c>
      <c r="I116" s="45"/>
    </row>
    <row r="117" spans="2:15" s="8" customFormat="1" x14ac:dyDescent="0.3">
      <c r="B117" s="54"/>
      <c r="C117" s="4"/>
      <c r="D117" s="30" t="s">
        <v>90</v>
      </c>
      <c r="F117" s="36">
        <f>'[1]3. Μετάβαση 2015'!D185</f>
        <v>0</v>
      </c>
      <c r="G117" s="37"/>
      <c r="H117" s="36">
        <v>0</v>
      </c>
      <c r="I117" s="45"/>
    </row>
    <row r="118" spans="2:15" s="8" customFormat="1" ht="33" x14ac:dyDescent="0.3">
      <c r="B118" s="54"/>
      <c r="C118" s="4"/>
      <c r="D118" s="30" t="s">
        <v>91</v>
      </c>
      <c r="F118" s="36">
        <v>0</v>
      </c>
      <c r="G118" s="37"/>
      <c r="H118" s="36">
        <v>0</v>
      </c>
      <c r="I118" s="45"/>
    </row>
    <row r="119" spans="2:15" s="8" customFormat="1" x14ac:dyDescent="0.3">
      <c r="B119" s="54"/>
      <c r="C119" s="4"/>
      <c r="D119" s="30" t="s">
        <v>92</v>
      </c>
      <c r="F119" s="36">
        <v>0</v>
      </c>
      <c r="G119" s="37"/>
      <c r="H119" s="36">
        <v>0</v>
      </c>
      <c r="I119" s="45"/>
    </row>
    <row r="120" spans="2:15" s="8" customFormat="1" x14ac:dyDescent="0.3">
      <c r="B120" s="54"/>
      <c r="C120" s="4"/>
      <c r="D120" s="30" t="s">
        <v>93</v>
      </c>
      <c r="F120" s="36">
        <v>0</v>
      </c>
      <c r="G120" s="37"/>
      <c r="H120" s="36">
        <v>0</v>
      </c>
      <c r="I120" s="45"/>
    </row>
    <row r="121" spans="2:15" s="8" customFormat="1" ht="17.25" thickBot="1" x14ac:dyDescent="0.35">
      <c r="B121" s="54"/>
      <c r="C121" s="4"/>
      <c r="D121" s="30" t="s">
        <v>94</v>
      </c>
      <c r="F121" s="35">
        <f>'[1]3. Μετάβαση 2015'!D178+'[1]3. Μετάβαση 2015'!D179+'[1]3. Μετάβαση 2015'!D180+'[1]3. Μετάβαση 2015'!D181</f>
        <v>197.33</v>
      </c>
      <c r="G121" s="28"/>
      <c r="H121" s="35">
        <f>'[1]2. Μετάβαση 2014'!D178+'[1]2. Μετάβαση 2014'!D179+'[1]2. Μετάβαση 2014'!D180+'[1]2. Μετάβαση 2014'!D181</f>
        <v>0</v>
      </c>
      <c r="I121" s="45"/>
    </row>
    <row r="122" spans="2:15" x14ac:dyDescent="0.3">
      <c r="B122" s="44"/>
      <c r="D122" s="33" t="s">
        <v>95</v>
      </c>
      <c r="F122" s="34">
        <f>SUM(F112:F121)</f>
        <v>38760.63999999997</v>
      </c>
      <c r="G122" s="38"/>
      <c r="H122" s="34">
        <f>SUM(H112:H121)</f>
        <v>54934.299999999988</v>
      </c>
      <c r="I122" s="45"/>
    </row>
    <row r="123" spans="2:15" x14ac:dyDescent="0.3">
      <c r="B123" s="44"/>
      <c r="D123" s="30" t="s">
        <v>96</v>
      </c>
      <c r="F123" s="31">
        <f>'[1]3. Μετάβαση 2015'!D172</f>
        <v>0</v>
      </c>
      <c r="G123" s="28"/>
      <c r="H123" s="31">
        <f>'[1]2. Μετάβαση 2014'!D172</f>
        <v>0</v>
      </c>
      <c r="I123" s="45"/>
    </row>
    <row r="124" spans="2:15" ht="17.25" thickBot="1" x14ac:dyDescent="0.35">
      <c r="B124" s="44"/>
      <c r="D124" s="30" t="s">
        <v>97</v>
      </c>
      <c r="F124" s="32">
        <f>'[1]3. Μετάβαση 2015'!D175</f>
        <v>-25907.7</v>
      </c>
      <c r="G124" s="37"/>
      <c r="H124" s="32">
        <f>'[1]2. Μετάβαση 2014'!D175</f>
        <v>-28893.5</v>
      </c>
      <c r="I124" s="45"/>
    </row>
    <row r="125" spans="2:15" ht="17.25" thickBot="1" x14ac:dyDescent="0.35">
      <c r="B125" s="44"/>
      <c r="D125" s="33" t="s">
        <v>98</v>
      </c>
      <c r="F125" s="39">
        <f>SUM(F122:F124)</f>
        <v>12852.93999999997</v>
      </c>
      <c r="G125" s="38"/>
      <c r="H125" s="39">
        <f>SUM(H122:H124)</f>
        <v>26040.799999999988</v>
      </c>
      <c r="I125" s="53"/>
    </row>
    <row r="126" spans="2:15" ht="17.25" thickBot="1" x14ac:dyDescent="0.35">
      <c r="B126" s="44"/>
      <c r="D126" s="30" t="s">
        <v>99</v>
      </c>
      <c r="F126" s="32">
        <f>'[1]3. Μετάβαση 2015'!D199</f>
        <v>-6177.75</v>
      </c>
      <c r="G126" s="37"/>
      <c r="H126" s="32">
        <f>'[1]2. Μετάβαση 2014'!D199</f>
        <v>-8960.1</v>
      </c>
      <c r="I126" s="45"/>
      <c r="O126" s="41"/>
    </row>
    <row r="127" spans="2:15" ht="17.25" thickBot="1" x14ac:dyDescent="0.35">
      <c r="B127" s="44"/>
      <c r="D127" s="33" t="s">
        <v>100</v>
      </c>
      <c r="F127" s="40">
        <f>SUM(F125:F126)</f>
        <v>6675.1899999999696</v>
      </c>
      <c r="G127" s="38"/>
      <c r="H127" s="40">
        <f>SUM(H125:H126)</f>
        <v>17080.69999999999</v>
      </c>
      <c r="I127" s="45"/>
    </row>
    <row r="128" spans="2:15" ht="17.25" thickTop="1" x14ac:dyDescent="0.3">
      <c r="B128" s="44"/>
      <c r="D128" s="33"/>
      <c r="F128" s="34"/>
      <c r="G128" s="38"/>
      <c r="H128" s="34"/>
      <c r="I128" s="45"/>
    </row>
    <row r="129" spans="2:15" x14ac:dyDescent="0.3">
      <c r="B129" s="44"/>
      <c r="D129" s="33"/>
      <c r="F129" s="34"/>
      <c r="G129" s="38"/>
      <c r="H129" s="34"/>
      <c r="I129" s="45"/>
    </row>
    <row r="130" spans="2:15" x14ac:dyDescent="0.3">
      <c r="B130" s="44"/>
      <c r="D130" s="4" t="s">
        <v>101</v>
      </c>
      <c r="E130" s="41" t="s">
        <v>102</v>
      </c>
      <c r="F130" s="24" t="s">
        <v>103</v>
      </c>
      <c r="G130" s="37"/>
      <c r="H130" s="36"/>
      <c r="I130" s="45"/>
      <c r="O130" s="41"/>
    </row>
    <row r="131" spans="2:15" x14ac:dyDescent="0.3">
      <c r="B131" s="44"/>
      <c r="E131" s="41"/>
      <c r="G131" s="37"/>
      <c r="H131" s="36"/>
      <c r="I131" s="45"/>
      <c r="O131" s="41"/>
    </row>
    <row r="132" spans="2:15" x14ac:dyDescent="0.3">
      <c r="B132" s="44"/>
      <c r="D132" s="4" t="s">
        <v>104</v>
      </c>
      <c r="E132" s="41" t="s">
        <v>105</v>
      </c>
      <c r="F132" s="24" t="s">
        <v>106</v>
      </c>
      <c r="G132" s="37"/>
      <c r="H132" s="36"/>
      <c r="I132" s="45"/>
      <c r="O132" s="41"/>
    </row>
    <row r="133" spans="2:15" x14ac:dyDescent="0.3">
      <c r="B133" s="44"/>
      <c r="D133" s="4" t="s">
        <v>107</v>
      </c>
      <c r="E133" s="41" t="s">
        <v>108</v>
      </c>
      <c r="F133" s="24" t="s">
        <v>109</v>
      </c>
      <c r="G133" s="37"/>
      <c r="H133" s="36"/>
      <c r="I133" s="45"/>
      <c r="O133" s="41"/>
    </row>
    <row r="134" spans="2:15" x14ac:dyDescent="0.3">
      <c r="B134" s="44"/>
      <c r="G134" s="37"/>
      <c r="H134" s="36"/>
      <c r="I134" s="45"/>
      <c r="O134" s="41"/>
    </row>
    <row r="135" spans="2:15" x14ac:dyDescent="0.3">
      <c r="B135" s="44"/>
      <c r="D135" s="30"/>
      <c r="F135" s="36"/>
      <c r="G135" s="37"/>
      <c r="H135" s="36"/>
      <c r="I135" s="45"/>
      <c r="O135" s="41"/>
    </row>
    <row r="137" spans="2:15" x14ac:dyDescent="0.3">
      <c r="E137" s="4"/>
      <c r="F137" s="4"/>
    </row>
    <row r="138" spans="2:15" x14ac:dyDescent="0.3">
      <c r="E138" s="4"/>
      <c r="F138" s="4"/>
    </row>
    <row r="139" spans="2:15" x14ac:dyDescent="0.3">
      <c r="E139" s="4"/>
      <c r="F139" s="4"/>
    </row>
    <row r="140" spans="2:15" x14ac:dyDescent="0.3">
      <c r="E140" s="4"/>
      <c r="F140" s="4"/>
    </row>
  </sheetData>
  <mergeCells count="3">
    <mergeCell ref="D3:H3"/>
    <mergeCell ref="D4:H4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aliki</dc:creator>
  <cp:lastModifiedBy>Κώστας Κεφαλάς</cp:lastModifiedBy>
  <dcterms:created xsi:type="dcterms:W3CDTF">2019-07-04T12:08:10Z</dcterms:created>
  <dcterms:modified xsi:type="dcterms:W3CDTF">2019-08-27T12:17:40Z</dcterms:modified>
</cp:coreProperties>
</file>